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7" yWindow="314" windowWidth="15455" windowHeight="1026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'Бюджет'!$A$29:$E$29</definedName>
    <definedName name="_xlnm.Print_Titles" localSheetId="0">'Бюджет'!$19:$19</definedName>
  </definedNames>
  <calcPr fullCalcOnLoad="1"/>
</workbook>
</file>

<file path=xl/sharedStrings.xml><?xml version="1.0" encoding="utf-8"?>
<sst xmlns="http://schemas.openxmlformats.org/spreadsheetml/2006/main" count="165" uniqueCount="82">
  <si>
    <t>Итого</t>
  </si>
  <si>
    <t>Наименование кода</t>
  </si>
  <si>
    <t>01</t>
  </si>
  <si>
    <t>02</t>
  </si>
  <si>
    <t>03</t>
  </si>
  <si>
    <t>04</t>
  </si>
  <si>
    <t>06</t>
  </si>
  <si>
    <t>11</t>
  </si>
  <si>
    <t>13</t>
  </si>
  <si>
    <t>09</t>
  </si>
  <si>
    <t>05</t>
  </si>
  <si>
    <t>08</t>
  </si>
  <si>
    <t>12</t>
  </si>
  <si>
    <t>07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</si>
  <si>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</si>
  <si>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</si>
  <si>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</si>
  <si>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</si>
  <si>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</si>
  <si>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</si>
  <si>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</si>
  <si>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</si>
  <si>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</si>
  <si>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</si>
  <si>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</si>
  <si>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</si>
  <si>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</si>
  <si>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</si>
  <si>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</si>
  <si>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</si>
  <si>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</si>
  <si>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</si>
  <si>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</si>
  <si>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</si>
  <si>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</si>
  <si>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</si>
  <si>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</si>
  <si>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</si>
  <si>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</si>
  <si>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</si>
  <si>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</si>
  <si>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</si>
  <si>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</si>
  <si>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</si>
  <si>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Рз</t>
  </si>
  <si>
    <t>ПР</t>
  </si>
  <si>
    <t>"О бюджете Усть-Кутского муниципального образования</t>
  </si>
  <si>
    <t>к решению Думы Усть-Кутского муниципального образования</t>
  </si>
  <si>
    <t>СРЕДСТВА МАССОВОЙ ИНФОРМАЦИИ</t>
  </si>
  <si>
    <t>Другие вопросы в области средств массовой информации</t>
  </si>
  <si>
    <t>Другие вопросы в области национальной безопасности и правоохранительной деятельности</t>
  </si>
  <si>
    <t>Транспорт</t>
  </si>
  <si>
    <t>Жилищное хозяйство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</si>
  <si>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</si>
  <si>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</si>
  <si>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</si>
  <si>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тыс. рублей</t>
  </si>
  <si>
    <t>Судебная система</t>
  </si>
  <si>
    <t>"О внесении изменений в решение Думы Усть-Кутского</t>
  </si>
  <si>
    <t xml:space="preserve">к решению Думы Усть-Кутского </t>
  </si>
  <si>
    <t>".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</si>
  <si>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</si>
  <si>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</si>
  <si>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</si>
  <si>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ОХРАНА ОКРУЖАЮЩЕЙ СРЕДЫ</t>
  </si>
  <si>
    <t>Другие вопросы в области охраны окружающей среды</t>
  </si>
  <si>
    <t>ЗДРАВООХРАНЕНИЕ</t>
  </si>
  <si>
    <t>Другие вопросы в области здравоохранения</t>
  </si>
  <si>
    <t>муниципального образования от 21.12.2021 г. № 86</t>
  </si>
  <si>
    <t xml:space="preserve"> на 2022 год и на плановый период 2023 и 2024 годов"</t>
  </si>
  <si>
    <t>на 2022 год и на плановый период 2023 и 2024 годов"</t>
  </si>
  <si>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Приложение № 5</t>
    </r>
  </si>
  <si>
    <t>Ассигнования 2023  год</t>
  </si>
  <si>
    <t>Ассигнования 2024 год</t>
  </si>
  <si>
    <t>00</t>
  </si>
  <si>
    <t>Гражданская оборона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</si>
  <si>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</si>
  <si>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</si>
  <si>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Коммунальное хозяйство</t>
  </si>
  <si>
    <t>РАСПРЕДЕЛЕНИЕ БЮДЖЕТНЫХ АССИГНОВАНИЙ   ПО РАЗДЕЛАМ И ПОДРАЗДЕЛАМ КЛАССИФИКАЦИИ РАСХОДОВ БЮДЖЕТОВ НА ПЛАНОВЫЙ ПЕРИОД 2023 и 2024 ГОДОВ</t>
  </si>
  <si>
    <t>Приложение № 3</t>
  </si>
  <si>
    <t>от 30.08.2022г. №  123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</si>
</sst>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4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49" fontId="7" fillId="33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9" fontId="7" fillId="33" borderId="14" xfId="0" applyNumberFormat="1" applyFont="1" applyFill="1" applyBorder="1" applyAlignment="1" applyProtection="1">
      <alignment horizontal="left" vertical="center" wrapText="1"/>
      <protection/>
    </xf>
    <xf numFmtId="49" fontId="7" fillId="33" borderId="10" xfId="0" applyNumberFormat="1" applyFont="1" applyFill="1" applyBorder="1" applyAlignment="1" applyProtection="1">
      <alignment horizontal="left"/>
      <protection/>
    </xf>
    <xf numFmtId="49" fontId="7" fillId="33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174" fontId="8" fillId="0" borderId="17" xfId="0" applyNumberFormat="1" applyFont="1" applyBorder="1" applyAlignment="1">
      <alignment horizontal="right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174" fontId="7" fillId="33" borderId="17" xfId="0" applyNumberFormat="1" applyFont="1" applyFill="1" applyBorder="1" applyAlignment="1">
      <alignment horizontal="right" vertical="center" wrapText="1"/>
    </xf>
    <xf numFmtId="49" fontId="8" fillId="34" borderId="16" xfId="0" applyNumberFormat="1" applyFont="1" applyFill="1" applyBorder="1" applyAlignment="1">
      <alignment horizontal="left" vertical="center" wrapText="1"/>
    </xf>
    <xf numFmtId="174" fontId="8" fillId="34" borderId="17" xfId="0" applyNumberFormat="1" applyFont="1" applyFill="1" applyBorder="1" applyAlignment="1">
      <alignment horizontal="righ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174" fontId="7" fillId="33" borderId="12" xfId="0" applyNumberFormat="1" applyFont="1" applyFill="1" applyBorder="1" applyAlignment="1">
      <alignment horizontal="right" vertical="center" wrapText="1"/>
    </xf>
    <xf numFmtId="174" fontId="7" fillId="33" borderId="16" xfId="0" applyNumberFormat="1" applyFont="1" applyFill="1" applyBorder="1" applyAlignment="1">
      <alignment horizontal="right" vertical="center" wrapText="1"/>
    </xf>
    <xf numFmtId="174" fontId="8" fillId="34" borderId="16" xfId="0" applyNumberFormat="1" applyFont="1" applyFill="1" applyBorder="1" applyAlignment="1">
      <alignment horizontal="right" vertical="center" wrapText="1"/>
    </xf>
    <xf numFmtId="174" fontId="8" fillId="0" borderId="16" xfId="0" applyNumberFormat="1" applyFont="1" applyBorder="1" applyAlignment="1">
      <alignment horizontal="right" vertical="center" wrapText="1"/>
    </xf>
    <xf numFmtId="174" fontId="7" fillId="33" borderId="11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Border="1" applyAlignment="1" applyProtection="1">
      <alignment horizontal="left" vertical="center" wrapText="1"/>
      <protection/>
    </xf>
    <xf numFmtId="49" fontId="8" fillId="34" borderId="19" xfId="0" applyNumberFormat="1" applyFont="1" applyFill="1" applyBorder="1" applyAlignment="1">
      <alignment horizontal="left" vertical="center" wrapText="1"/>
    </xf>
    <xf numFmtId="174" fontId="8" fillId="34" borderId="19" xfId="0" applyNumberFormat="1" applyFont="1" applyFill="1" applyBorder="1" applyAlignment="1">
      <alignment horizontal="right" vertical="center" wrapText="1"/>
    </xf>
    <xf numFmtId="174" fontId="8" fillId="34" borderId="20" xfId="0" applyNumberFormat="1" applyFont="1" applyFill="1" applyBorder="1" applyAlignment="1">
      <alignment horizontal="right" vertical="center" wrapText="1"/>
    </xf>
    <xf numFmtId="174" fontId="8" fillId="0" borderId="16" xfId="0" applyNumberFormat="1" applyFont="1" applyFill="1" applyBorder="1" applyAlignment="1">
      <alignment horizontal="right" vertical="center" wrapText="1"/>
    </xf>
    <xf numFmtId="174" fontId="7" fillId="33" borderId="21" xfId="0" applyNumberFormat="1" applyFont="1" applyFill="1" applyBorder="1" applyAlignment="1">
      <alignment horizontal="right" vertical="center" wrapText="1"/>
    </xf>
    <xf numFmtId="174" fontId="8" fillId="34" borderId="21" xfId="0" applyNumberFormat="1" applyFont="1" applyFill="1" applyBorder="1" applyAlignment="1">
      <alignment horizontal="right" vertical="center" wrapText="1"/>
    </xf>
    <xf numFmtId="174" fontId="8" fillId="0" borderId="21" xfId="0" applyNumberFormat="1" applyFont="1" applyFill="1" applyBorder="1" applyAlignment="1">
      <alignment horizontal="right" vertical="center" wrapText="1"/>
    </xf>
    <xf numFmtId="174" fontId="7" fillId="33" borderId="22" xfId="0" applyNumberFormat="1" applyFont="1" applyFill="1" applyBorder="1" applyAlignment="1">
      <alignment horizontal="right" vertical="center" wrapText="1"/>
    </xf>
    <xf numFmtId="174" fontId="7" fillId="33" borderId="1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0"/>
  <sheetViews>
    <sheetView showGridLines="0" tabSelected="1" zoomScale="120" zoomScaleNormal="120" workbookViewId="0" topLeftCell="A1">
      <selection activeCell="A11" sqref="A11:E11"/>
    </sheetView>
  </sheetViews>
  <sheetFormatPr defaultColWidth="9.140625" defaultRowHeight="12.75" customHeight="1" outlineLevelRow="1"/>
  <cols>
    <col min="1" max="1" width="61.57421875" style="0" customWidth="1"/>
    <col min="2" max="2" width="5.8515625" style="0" customWidth="1"/>
    <col min="3" max="3" width="6.00390625" style="0" customWidth="1"/>
    <col min="4" max="4" width="16.8515625" style="0" customWidth="1"/>
    <col min="5" max="5" width="15.7109375" style="0" customWidth="1"/>
    <col min="6" max="6" width="1.8515625" style="0" customWidth="1"/>
  </cols>
  <sheetData>
    <row r="1" spans="1:5" ht="12.75" customHeight="1">
      <c r="A1" s="10"/>
      <c r="E1" s="10" t="s">
        <v>80</v>
      </c>
    </row>
    <row r="2" spans="1:5" ht="12.75" customHeight="1">
      <c r="A2" s="42" t="s">
        <v>47</v>
      </c>
      <c r="B2" s="43"/>
      <c r="C2" s="43"/>
      <c r="D2" s="43"/>
      <c r="E2" s="43"/>
    </row>
    <row r="3" spans="1:5" ht="12.75" customHeight="1">
      <c r="A3" s="42" t="s">
        <v>58</v>
      </c>
      <c r="B3" s="42"/>
      <c r="C3" s="42"/>
      <c r="D3" s="42"/>
      <c r="E3" s="42"/>
    </row>
    <row r="4" spans="1:5" ht="12.75" customHeight="1">
      <c r="A4" s="42" t="s">
        <v>68</v>
      </c>
      <c r="B4" s="42"/>
      <c r="C4" s="42"/>
      <c r="D4" s="42"/>
      <c r="E4" s="42"/>
    </row>
    <row r="5" spans="1:5" ht="12.75" customHeight="1">
      <c r="A5" s="44" t="s">
        <v>46</v>
      </c>
      <c r="B5" s="44"/>
      <c r="C5" s="44"/>
      <c r="D5" s="44"/>
      <c r="E5" s="44"/>
    </row>
    <row r="6" spans="1:5" ht="12.75" customHeight="1">
      <c r="A6" s="44" t="s">
        <v>69</v>
      </c>
      <c r="B6" s="45"/>
      <c r="C6" s="45"/>
      <c r="D6" s="45"/>
      <c r="E6" s="45"/>
    </row>
    <row r="7" spans="1:5" ht="12.75" customHeight="1">
      <c r="A7" s="44" t="s">
        <v>81</v>
      </c>
      <c r="B7" s="44"/>
      <c r="C7" s="44"/>
      <c r="D7" s="44"/>
      <c r="E7" s="44"/>
    </row>
    <row r="8" spans="1:5" ht="12.75" customHeight="1">
      <c r="A8" s="8"/>
      <c r="B8" s="8"/>
      <c r="C8" s="8"/>
      <c r="D8" s="8"/>
      <c r="E8" s="8"/>
    </row>
    <row r="9" spans="1:5" ht="12.75" customHeight="1">
      <c r="A9" s="8"/>
      <c r="B9" s="8"/>
      <c r="C9" s="8"/>
      <c r="D9" s="8"/>
      <c r="E9" s="8"/>
    </row>
    <row r="10" spans="1:5" ht="12.75" customHeight="1">
      <c r="A10" s="8"/>
      <c r="B10" s="40" t="s">
        <v>71</v>
      </c>
      <c r="C10" s="41"/>
      <c r="D10" s="41"/>
      <c r="E10" s="41"/>
    </row>
    <row r="11" spans="1:5" ht="12.75" customHeight="1">
      <c r="A11" s="44" t="s">
        <v>59</v>
      </c>
      <c r="B11" s="44"/>
      <c r="C11" s="44"/>
      <c r="D11" s="44"/>
      <c r="E11" s="44"/>
    </row>
    <row r="12" spans="1:5" ht="12.75" customHeight="1">
      <c r="A12" s="44" t="s">
        <v>68</v>
      </c>
      <c r="B12" s="44"/>
      <c r="C12" s="44"/>
      <c r="D12" s="44"/>
      <c r="E12" s="44"/>
    </row>
    <row r="13" spans="1:5" ht="12.75" customHeight="1">
      <c r="A13" s="44" t="s">
        <v>46</v>
      </c>
      <c r="B13" s="44"/>
      <c r="C13" s="44"/>
      <c r="D13" s="44"/>
      <c r="E13" s="44"/>
    </row>
    <row r="14" spans="1:5" ht="12.75" customHeight="1">
      <c r="A14" s="44" t="s">
        <v>70</v>
      </c>
      <c r="B14" s="44"/>
      <c r="C14" s="44"/>
      <c r="D14" s="44"/>
      <c r="E14" s="44"/>
    </row>
    <row r="15" spans="1:5" ht="12.75" customHeight="1">
      <c r="A15" s="44"/>
      <c r="B15" s="44"/>
      <c r="C15" s="44"/>
      <c r="D15" s="44"/>
      <c r="E15" s="44"/>
    </row>
    <row r="16" spans="1:5" ht="12.75" customHeight="1">
      <c r="A16" s="8"/>
      <c r="B16" s="9"/>
      <c r="C16" s="9"/>
      <c r="D16" s="9"/>
      <c r="E16" s="9"/>
    </row>
    <row r="17" spans="1:5" ht="27" customHeight="1">
      <c r="A17" s="38" t="s">
        <v>79</v>
      </c>
      <c r="B17" s="39"/>
      <c r="C17" s="39"/>
      <c r="D17" s="39"/>
      <c r="E17" s="39"/>
    </row>
    <row r="18" spans="1:5" ht="14.25" customHeight="1" thickBot="1">
      <c r="A18" s="3"/>
      <c r="B18" s="2"/>
      <c r="C18" s="2"/>
      <c r="D18" s="2"/>
      <c r="E18" s="4" t="s">
        <v>56</v>
      </c>
    </row>
    <row r="19" spans="1:5" ht="26.25" thickBot="1">
      <c r="A19" s="5" t="s">
        <v>1</v>
      </c>
      <c r="B19" s="6" t="s">
        <v>44</v>
      </c>
      <c r="C19" s="6" t="s">
        <v>45</v>
      </c>
      <c r="D19" s="6" t="s">
        <v>72</v>
      </c>
      <c r="E19" s="7" t="s">
        <v>73</v>
      </c>
    </row>
    <row r="20" spans="1:5" ht="18" customHeight="1">
      <c r="A20" s="11" t="s">
        <v>16</v>
      </c>
      <c r="B20" s="15" t="s">
        <v>2</v>
      </c>
      <c r="C20" s="15" t="s">
        <v>74</v>
      </c>
      <c r="D20" s="37">
        <f>D21+D22+D23+D24+D25+D26+D27</f>
        <v>193210.4</v>
      </c>
      <c r="E20" s="36">
        <f>E21+E22+E23+E24+E25+E26+E27</f>
        <v>222331.7</v>
      </c>
    </row>
    <row r="21" spans="1:5" ht="27" customHeight="1" outlineLevel="1">
      <c r="A21" s="12" t="s">
        <v>17</v>
      </c>
      <c r="B21" s="16" t="s">
        <v>2</v>
      </c>
      <c r="C21" s="16" t="s">
        <v>3</v>
      </c>
      <c r="D21" s="25">
        <v>5259.7</v>
      </c>
      <c r="E21" s="21">
        <v>5354.7</v>
      </c>
    </row>
    <row r="22" spans="1:5" ht="27" customHeight="1" outlineLevel="1">
      <c r="A22" s="12" t="s">
        <v>18</v>
      </c>
      <c r="B22" s="16" t="s">
        <v>2</v>
      </c>
      <c r="C22" s="16" t="s">
        <v>4</v>
      </c>
      <c r="D22" s="26">
        <v>8450</v>
      </c>
      <c r="E22" s="17">
        <v>8790</v>
      </c>
    </row>
    <row r="23" spans="1:5" ht="36" outlineLevel="1">
      <c r="A23" s="12" t="s">
        <v>19</v>
      </c>
      <c r="B23" s="16" t="s">
        <v>2</v>
      </c>
      <c r="C23" s="16" t="s">
        <v>5</v>
      </c>
      <c r="D23" s="25">
        <v>102266.5</v>
      </c>
      <c r="E23" s="21">
        <f>34836.8+69064.8</f>
        <v>103901.6</v>
      </c>
    </row>
    <row r="24" spans="1:5" ht="12.75" outlineLevel="1">
      <c r="A24" s="12" t="s">
        <v>57</v>
      </c>
      <c r="B24" s="16" t="s">
        <v>2</v>
      </c>
      <c r="C24" s="16" t="s">
        <v>10</v>
      </c>
      <c r="D24" s="25">
        <v>5</v>
      </c>
      <c r="E24" s="21">
        <v>4.3</v>
      </c>
    </row>
    <row r="25" spans="1:5" ht="24" outlineLevel="1">
      <c r="A25" s="12" t="s">
        <v>20</v>
      </c>
      <c r="B25" s="16" t="s">
        <v>2</v>
      </c>
      <c r="C25" s="16" t="s">
        <v>6</v>
      </c>
      <c r="D25" s="25">
        <f>12900.1+9287.2</f>
        <v>22187.300000000003</v>
      </c>
      <c r="E25" s="21">
        <v>48530.9</v>
      </c>
    </row>
    <row r="26" spans="1:5" ht="12.75" outlineLevel="1">
      <c r="A26" s="12" t="s">
        <v>21</v>
      </c>
      <c r="B26" s="16" t="s">
        <v>2</v>
      </c>
      <c r="C26" s="16" t="s">
        <v>7</v>
      </c>
      <c r="D26" s="25">
        <v>5000</v>
      </c>
      <c r="E26" s="21">
        <v>5000</v>
      </c>
    </row>
    <row r="27" spans="1:5" ht="12.75" outlineLevel="1">
      <c r="A27" s="12" t="s">
        <v>22</v>
      </c>
      <c r="B27" s="16" t="s">
        <v>2</v>
      </c>
      <c r="C27" s="16" t="s">
        <v>8</v>
      </c>
      <c r="D27" s="25">
        <f>33557.8+16484.1</f>
        <v>50041.9</v>
      </c>
      <c r="E27" s="21">
        <v>50750.2</v>
      </c>
    </row>
    <row r="28" spans="1:5" ht="27.75" customHeight="1" outlineLevel="1">
      <c r="A28" s="13" t="s">
        <v>23</v>
      </c>
      <c r="B28" s="18" t="s">
        <v>4</v>
      </c>
      <c r="C28" s="18" t="s">
        <v>74</v>
      </c>
      <c r="D28" s="24">
        <f>D29+D31+D30</f>
        <v>10678.6</v>
      </c>
      <c r="E28" s="19">
        <f>E29+E31+E30</f>
        <v>10968.2</v>
      </c>
    </row>
    <row r="29" spans="1:5" ht="12.75" outlineLevel="1">
      <c r="A29" s="12" t="s">
        <v>75</v>
      </c>
      <c r="B29" s="20" t="s">
        <v>4</v>
      </c>
      <c r="C29" s="20" t="s">
        <v>9</v>
      </c>
      <c r="D29" s="25">
        <v>74.4</v>
      </c>
      <c r="E29" s="21">
        <v>63.6</v>
      </c>
    </row>
    <row r="30" spans="1:5" ht="24" outlineLevel="1">
      <c r="A30" s="12" t="s">
        <v>62</v>
      </c>
      <c r="B30" s="20" t="s">
        <v>4</v>
      </c>
      <c r="C30" s="20" t="s">
        <v>14</v>
      </c>
      <c r="D30" s="25">
        <f>5285+5304.2</f>
        <v>10589.2</v>
      </c>
      <c r="E30" s="21">
        <v>10889.6</v>
      </c>
    </row>
    <row r="31" spans="1:5" ht="24" outlineLevel="1">
      <c r="A31" s="12" t="s">
        <v>50</v>
      </c>
      <c r="B31" s="20" t="s">
        <v>4</v>
      </c>
      <c r="C31" s="20" t="s">
        <v>15</v>
      </c>
      <c r="D31" s="25">
        <v>15</v>
      </c>
      <c r="E31" s="21">
        <v>15</v>
      </c>
    </row>
    <row r="32" spans="1:5" ht="15.75" customHeight="1">
      <c r="A32" s="13" t="s">
        <v>24</v>
      </c>
      <c r="B32" s="18" t="s">
        <v>5</v>
      </c>
      <c r="C32" s="18" t="s">
        <v>74</v>
      </c>
      <c r="D32" s="24">
        <f>D33+D34+D35+D36</f>
        <v>37195.399999999994</v>
      </c>
      <c r="E32" s="19">
        <f>E33+E34+E35+E36</f>
        <v>35979.399999999994</v>
      </c>
    </row>
    <row r="33" spans="1:5" ht="12.75" outlineLevel="1">
      <c r="A33" s="12" t="s">
        <v>25</v>
      </c>
      <c r="B33" s="20" t="s">
        <v>5</v>
      </c>
      <c r="C33" s="20" t="s">
        <v>10</v>
      </c>
      <c r="D33" s="25">
        <v>3348</v>
      </c>
      <c r="E33" s="21">
        <v>3878</v>
      </c>
    </row>
    <row r="34" spans="1:5" ht="12.75" outlineLevel="1">
      <c r="A34" s="12" t="s">
        <v>51</v>
      </c>
      <c r="B34" s="20" t="s">
        <v>5</v>
      </c>
      <c r="C34" s="20" t="s">
        <v>11</v>
      </c>
      <c r="D34" s="25">
        <v>2577.3</v>
      </c>
      <c r="E34" s="21">
        <v>2577.3</v>
      </c>
    </row>
    <row r="35" spans="1:5" ht="12.75" outlineLevel="1">
      <c r="A35" s="12" t="s">
        <v>26</v>
      </c>
      <c r="B35" s="20" t="s">
        <v>5</v>
      </c>
      <c r="C35" s="20" t="s">
        <v>9</v>
      </c>
      <c r="D35" s="25">
        <v>15631.3</v>
      </c>
      <c r="E35" s="21">
        <v>16626.6</v>
      </c>
    </row>
    <row r="36" spans="1:5" ht="12.75">
      <c r="A36" s="12" t="s">
        <v>27</v>
      </c>
      <c r="B36" s="20" t="s">
        <v>5</v>
      </c>
      <c r="C36" s="20" t="s">
        <v>12</v>
      </c>
      <c r="D36" s="25">
        <v>15638.8</v>
      </c>
      <c r="E36" s="21">
        <v>12897.5</v>
      </c>
    </row>
    <row r="37" spans="1:5" ht="16.5" customHeight="1" outlineLevel="1">
      <c r="A37" s="13" t="s">
        <v>28</v>
      </c>
      <c r="B37" s="18" t="s">
        <v>10</v>
      </c>
      <c r="C37" s="18" t="s">
        <v>74</v>
      </c>
      <c r="D37" s="24">
        <f>D38+D39+D40</f>
        <v>423818.5</v>
      </c>
      <c r="E37" s="19">
        <f>E38+E39+E40</f>
        <v>339549</v>
      </c>
    </row>
    <row r="38" spans="1:5" ht="12.75" outlineLevel="1">
      <c r="A38" s="12" t="s">
        <v>52</v>
      </c>
      <c r="B38" s="20" t="s">
        <v>10</v>
      </c>
      <c r="C38" s="20" t="s">
        <v>2</v>
      </c>
      <c r="D38" s="25">
        <v>178</v>
      </c>
      <c r="E38" s="21">
        <v>178</v>
      </c>
    </row>
    <row r="39" spans="1:5" ht="12.75" outlineLevel="1">
      <c r="A39" s="12" t="s">
        <v>78</v>
      </c>
      <c r="B39" s="20" t="s">
        <v>10</v>
      </c>
      <c r="C39" s="20" t="s">
        <v>3</v>
      </c>
      <c r="D39" s="25">
        <v>423047.4</v>
      </c>
      <c r="E39" s="21">
        <v>338777.9</v>
      </c>
    </row>
    <row r="40" spans="1:5" ht="12.75" outlineLevel="1">
      <c r="A40" s="12" t="s">
        <v>63</v>
      </c>
      <c r="B40" s="20" t="s">
        <v>10</v>
      </c>
      <c r="C40" s="20" t="s">
        <v>4</v>
      </c>
      <c r="D40" s="25">
        <v>593.1</v>
      </c>
      <c r="E40" s="21">
        <v>593.1</v>
      </c>
    </row>
    <row r="41" spans="1:5" ht="12.75" outlineLevel="1">
      <c r="A41" s="13" t="s">
        <v>64</v>
      </c>
      <c r="B41" s="18" t="s">
        <v>6</v>
      </c>
      <c r="C41" s="18" t="s">
        <v>74</v>
      </c>
      <c r="D41" s="24">
        <f>D42</f>
        <v>5442.2</v>
      </c>
      <c r="E41" s="33">
        <f>E42</f>
        <v>5442.2</v>
      </c>
    </row>
    <row r="42" spans="1:5" ht="12.75" outlineLevel="1">
      <c r="A42" s="12" t="s">
        <v>65</v>
      </c>
      <c r="B42" s="20" t="s">
        <v>6</v>
      </c>
      <c r="C42" s="20" t="s">
        <v>10</v>
      </c>
      <c r="D42" s="25">
        <v>5442.2</v>
      </c>
      <c r="E42" s="34">
        <v>5442.2</v>
      </c>
    </row>
    <row r="43" spans="1:5" ht="15.75" customHeight="1" outlineLevel="1">
      <c r="A43" s="13" t="s">
        <v>29</v>
      </c>
      <c r="B43" s="18" t="s">
        <v>13</v>
      </c>
      <c r="C43" s="18" t="s">
        <v>74</v>
      </c>
      <c r="D43" s="24">
        <f>D44+D45+D46+D47+D48+D49</f>
        <v>1870646.0000000005</v>
      </c>
      <c r="E43" s="19">
        <f>E44+E45+E46+E47+E48+E49</f>
        <v>1879029.1000000003</v>
      </c>
    </row>
    <row r="44" spans="1:5" ht="12.75" outlineLevel="1">
      <c r="A44" s="12" t="s">
        <v>30</v>
      </c>
      <c r="B44" s="20" t="s">
        <v>13</v>
      </c>
      <c r="C44" s="20" t="s">
        <v>2</v>
      </c>
      <c r="D44" s="25">
        <v>644733.1</v>
      </c>
      <c r="E44" s="21">
        <f>948085.5-289156.6</f>
        <v>658928.9</v>
      </c>
    </row>
    <row r="45" spans="1:5" ht="12.75" outlineLevel="1">
      <c r="A45" s="12" t="s">
        <v>31</v>
      </c>
      <c r="B45" s="20" t="s">
        <v>13</v>
      </c>
      <c r="C45" s="20" t="s">
        <v>3</v>
      </c>
      <c r="D45" s="25">
        <v>1125628.6</v>
      </c>
      <c r="E45" s="21">
        <f>1443678.5-399036.1</f>
        <v>1044642.4</v>
      </c>
    </row>
    <row r="46" spans="1:5" ht="12.75" outlineLevel="1">
      <c r="A46" s="12" t="s">
        <v>55</v>
      </c>
      <c r="B46" s="20" t="s">
        <v>13</v>
      </c>
      <c r="C46" s="20" t="s">
        <v>4</v>
      </c>
      <c r="D46" s="25">
        <v>70556.6</v>
      </c>
      <c r="E46" s="21">
        <v>76019</v>
      </c>
    </row>
    <row r="47" spans="1:5" ht="12.75" outlineLevel="1">
      <c r="A47" s="12" t="s">
        <v>61</v>
      </c>
      <c r="B47" s="20" t="s">
        <v>13</v>
      </c>
      <c r="C47" s="20" t="s">
        <v>10</v>
      </c>
      <c r="D47" s="25">
        <v>1612.5</v>
      </c>
      <c r="E47" s="21">
        <v>1612.1</v>
      </c>
    </row>
    <row r="48" spans="1:5" ht="12.75" outlineLevel="1">
      <c r="A48" s="12" t="s">
        <v>53</v>
      </c>
      <c r="B48" s="20" t="s">
        <v>13</v>
      </c>
      <c r="C48" s="20" t="s">
        <v>13</v>
      </c>
      <c r="D48" s="25">
        <v>14106.1</v>
      </c>
      <c r="E48" s="21">
        <v>14357.1</v>
      </c>
    </row>
    <row r="49" spans="1:5" ht="12.75">
      <c r="A49" s="12" t="s">
        <v>32</v>
      </c>
      <c r="B49" s="20" t="s">
        <v>13</v>
      </c>
      <c r="C49" s="20" t="s">
        <v>9</v>
      </c>
      <c r="D49" s="25">
        <v>14009.1</v>
      </c>
      <c r="E49" s="21">
        <f>14504.8+68964.8</f>
        <v>83469.6</v>
      </c>
    </row>
    <row r="50" spans="1:5" ht="17.25" customHeight="1" outlineLevel="1">
      <c r="A50" s="13" t="s">
        <v>33</v>
      </c>
      <c r="B50" s="18" t="s">
        <v>11</v>
      </c>
      <c r="C50" s="18" t="s">
        <v>74</v>
      </c>
      <c r="D50" s="24">
        <f>D51+D52</f>
        <v>40900.29999999999</v>
      </c>
      <c r="E50" s="19">
        <f>E51+E52</f>
        <v>59455.1</v>
      </c>
    </row>
    <row r="51" spans="1:5" ht="12.75" outlineLevel="1">
      <c r="A51" s="12" t="s">
        <v>34</v>
      </c>
      <c r="B51" s="20" t="s">
        <v>11</v>
      </c>
      <c r="C51" s="20" t="s">
        <v>2</v>
      </c>
      <c r="D51" s="25">
        <f>153803.9-126966.6</f>
        <v>26837.29999999999</v>
      </c>
      <c r="E51" s="21">
        <f>149616.5-130120.5</f>
        <v>19496</v>
      </c>
    </row>
    <row r="52" spans="1:5" ht="12.75">
      <c r="A52" s="12" t="s">
        <v>35</v>
      </c>
      <c r="B52" s="20" t="s">
        <v>11</v>
      </c>
      <c r="C52" s="20" t="s">
        <v>5</v>
      </c>
      <c r="D52" s="25">
        <v>14063</v>
      </c>
      <c r="E52" s="21">
        <f>16755+23204.1</f>
        <v>39959.1</v>
      </c>
    </row>
    <row r="53" spans="1:5" ht="12.75">
      <c r="A53" s="13" t="s">
        <v>66</v>
      </c>
      <c r="B53" s="18" t="s">
        <v>9</v>
      </c>
      <c r="C53" s="18" t="s">
        <v>74</v>
      </c>
      <c r="D53" s="24">
        <f>D54</f>
        <v>510</v>
      </c>
      <c r="E53" s="33">
        <f>E54</f>
        <v>510</v>
      </c>
    </row>
    <row r="54" spans="1:5" ht="12.75">
      <c r="A54" s="12" t="s">
        <v>67</v>
      </c>
      <c r="B54" s="20" t="s">
        <v>9</v>
      </c>
      <c r="C54" s="20" t="s">
        <v>9</v>
      </c>
      <c r="D54" s="32">
        <v>510</v>
      </c>
      <c r="E54" s="35">
        <v>510</v>
      </c>
    </row>
    <row r="55" spans="1:5" ht="17.25" customHeight="1" outlineLevel="1">
      <c r="A55" s="13" t="s">
        <v>36</v>
      </c>
      <c r="B55" s="18" t="s">
        <v>14</v>
      </c>
      <c r="C55" s="18" t="s">
        <v>74</v>
      </c>
      <c r="D55" s="24">
        <f>D56+D57+D58+D59</f>
        <v>80703.4</v>
      </c>
      <c r="E55" s="19">
        <f>E56+E57+E58+E59</f>
        <v>78558.09999999999</v>
      </c>
    </row>
    <row r="56" spans="1:5" ht="12.75">
      <c r="A56" s="12" t="s">
        <v>37</v>
      </c>
      <c r="B56" s="20" t="s">
        <v>14</v>
      </c>
      <c r="C56" s="20" t="s">
        <v>2</v>
      </c>
      <c r="D56" s="25">
        <v>6611.7</v>
      </c>
      <c r="E56" s="21">
        <v>6915.7</v>
      </c>
    </row>
    <row r="57" spans="1:5" ht="12.75" outlineLevel="1">
      <c r="A57" s="12" t="s">
        <v>38</v>
      </c>
      <c r="B57" s="20" t="s">
        <v>14</v>
      </c>
      <c r="C57" s="20" t="s">
        <v>4</v>
      </c>
      <c r="D57" s="25">
        <v>35454.3</v>
      </c>
      <c r="E57" s="21">
        <v>33446.3</v>
      </c>
    </row>
    <row r="58" spans="1:5" ht="12.75" outlineLevel="1">
      <c r="A58" s="12" t="s">
        <v>39</v>
      </c>
      <c r="B58" s="20" t="s">
        <v>14</v>
      </c>
      <c r="C58" s="20" t="s">
        <v>5</v>
      </c>
      <c r="D58" s="25">
        <v>32562.5</v>
      </c>
      <c r="E58" s="21">
        <v>32121.2</v>
      </c>
    </row>
    <row r="59" spans="1:5" ht="12.75" outlineLevel="1">
      <c r="A59" s="12" t="s">
        <v>40</v>
      </c>
      <c r="B59" s="20" t="s">
        <v>14</v>
      </c>
      <c r="C59" s="20" t="s">
        <v>6</v>
      </c>
      <c r="D59" s="25">
        <v>6074.9</v>
      </c>
      <c r="E59" s="21">
        <v>6074.9</v>
      </c>
    </row>
    <row r="60" spans="1:5" ht="18" customHeight="1" outlineLevel="1">
      <c r="A60" s="13" t="s">
        <v>41</v>
      </c>
      <c r="B60" s="18" t="s">
        <v>7</v>
      </c>
      <c r="C60" s="18" t="s">
        <v>74</v>
      </c>
      <c r="D60" s="24">
        <f>D61</f>
        <v>179511.9</v>
      </c>
      <c r="E60" s="19">
        <f>E61</f>
        <v>186262.7</v>
      </c>
    </row>
    <row r="61" spans="1:5" ht="12.75">
      <c r="A61" s="12" t="s">
        <v>42</v>
      </c>
      <c r="B61" s="20" t="s">
        <v>7</v>
      </c>
      <c r="C61" s="20" t="s">
        <v>2</v>
      </c>
      <c r="D61" s="25">
        <f>306024.3-126512.4</f>
        <v>179511.9</v>
      </c>
      <c r="E61" s="21">
        <f>316383.2-130120.5</f>
        <v>186262.7</v>
      </c>
    </row>
    <row r="62" spans="1:5" ht="15" customHeight="1" outlineLevel="1">
      <c r="A62" s="13" t="s">
        <v>48</v>
      </c>
      <c r="B62" s="18" t="s">
        <v>12</v>
      </c>
      <c r="C62" s="18" t="s">
        <v>74</v>
      </c>
      <c r="D62" s="24">
        <f>D63</f>
        <v>5998.8</v>
      </c>
      <c r="E62" s="19">
        <f>E63</f>
        <v>5998.8</v>
      </c>
    </row>
    <row r="63" spans="1:5" ht="12.75" outlineLevel="1">
      <c r="A63" s="12" t="s">
        <v>49</v>
      </c>
      <c r="B63" s="20" t="s">
        <v>12</v>
      </c>
      <c r="C63" s="20" t="s">
        <v>5</v>
      </c>
      <c r="D63" s="25">
        <v>5998.8</v>
      </c>
      <c r="E63" s="21">
        <v>5998.8</v>
      </c>
    </row>
    <row r="64" spans="1:5" ht="18" customHeight="1" outlineLevel="1">
      <c r="A64" s="13" t="s">
        <v>76</v>
      </c>
      <c r="B64" s="18" t="s">
        <v>8</v>
      </c>
      <c r="C64" s="18" t="s">
        <v>74</v>
      </c>
      <c r="D64" s="24">
        <f>D65</f>
        <v>1000</v>
      </c>
      <c r="E64" s="19">
        <f>E65</f>
        <v>1000</v>
      </c>
    </row>
    <row r="65" spans="1:5" ht="12.75">
      <c r="A65" s="12" t="s">
        <v>77</v>
      </c>
      <c r="B65" s="20" t="s">
        <v>8</v>
      </c>
      <c r="C65" s="20" t="s">
        <v>2</v>
      </c>
      <c r="D65" s="25">
        <v>1000</v>
      </c>
      <c r="E65" s="21">
        <v>1000</v>
      </c>
    </row>
    <row r="66" spans="1:5" ht="27.75" customHeight="1" outlineLevel="1">
      <c r="A66" s="13" t="s">
        <v>54</v>
      </c>
      <c r="B66" s="18" t="s">
        <v>15</v>
      </c>
      <c r="C66" s="18" t="s">
        <v>74</v>
      </c>
      <c r="D66" s="24">
        <f>D67</f>
        <v>94054.7</v>
      </c>
      <c r="E66" s="19">
        <f>E67</f>
        <v>99044.4</v>
      </c>
    </row>
    <row r="67" spans="1:5" ht="24.75" thickBot="1">
      <c r="A67" s="28" t="s">
        <v>43</v>
      </c>
      <c r="B67" s="29" t="s">
        <v>15</v>
      </c>
      <c r="C67" s="29" t="s">
        <v>2</v>
      </c>
      <c r="D67" s="30">
        <v>94054.7</v>
      </c>
      <c r="E67" s="31">
        <v>99044.4</v>
      </c>
    </row>
    <row r="68" spans="1:6" ht="13.5" outlineLevel="1" thickBot="1">
      <c r="A68" s="14" t="s">
        <v>0</v>
      </c>
      <c r="B68" s="22"/>
      <c r="C68" s="22"/>
      <c r="D68" s="27">
        <f>D20+D28+D32+D37+D41+D43+D50+D53+D55+D60+D62+D64+D66</f>
        <v>2943670.2</v>
      </c>
      <c r="E68" s="23">
        <f>E20+E28+E32+E37+E41+E43+E50+E53+E55+E60+E62+E64+E66</f>
        <v>2924128.7000000007</v>
      </c>
      <c r="F68" s="3" t="s">
        <v>60</v>
      </c>
    </row>
    <row r="69" ht="42.75" customHeight="1">
      <c r="A69" s="1"/>
    </row>
    <row r="70" ht="42.75" customHeight="1">
      <c r="A70" s="1"/>
    </row>
  </sheetData>
  <sheetProtection/>
  <mergeCells count="13">
    <mergeCell ref="A13:E13"/>
    <mergeCell ref="A14:E14"/>
    <mergeCell ref="A15:E15"/>
    <mergeCell ref="A17:E17"/>
    <mergeCell ref="B10:E10"/>
    <mergeCell ref="A2:E2"/>
    <mergeCell ref="A6:E6"/>
    <mergeCell ref="A5:E5"/>
    <mergeCell ref="A7:E7"/>
    <mergeCell ref="A3:E3"/>
    <mergeCell ref="A4:E4"/>
    <mergeCell ref="A11:E11"/>
    <mergeCell ref="A12:E12"/>
  </mergeCells>
  <printOptions/>
  <pageMargins left="0.5905511811023623" right="0" top="0.3937007874015748" bottom="0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Кравчук Т.Ю.</cp:lastModifiedBy>
  <cp:lastPrinted>2022-08-10T08:19:09Z</cp:lastPrinted>
  <dcterms:created xsi:type="dcterms:W3CDTF">2002-03-11T10:22:12Z</dcterms:created>
  <dcterms:modified xsi:type="dcterms:W3CDTF">2022-09-06T02:15:47Z</dcterms:modified>
  <cp:category/>
  <cp:version/>
  <cp:contentType/>
  <cp:contentStatus/>
</cp:coreProperties>
</file>