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activeTab="0"/>
  </bookViews>
  <sheets>
    <sheet name="УТ ПЛП 2022-2023 ТП" sheetId="1" r:id="rId1"/>
  </sheets>
  <definedNames>
    <definedName name="_xlnm.Print_Titles" localSheetId="0">'УТ ПЛП 2022-2023 ТП'!$19:$20</definedName>
  </definedNames>
  <calcPr fullCalcOnLoad="1"/>
</workbook>
</file>

<file path=xl/sharedStrings.xml><?xml version="1.0" encoding="utf-8"?>
<sst xmlns="http://schemas.openxmlformats.org/spreadsheetml/2006/main" count="339" uniqueCount="316">
  <si>
    <t>НАЛОГИ НА СОВОКУПНЫЙ ДОХОД</t>
  </si>
  <si>
    <t>ГОСУДАРСТВЕННАЯ ПОШЛИНА</t>
  </si>
  <si>
    <t>ДОХОДЫ ОТ  ПРОДАЖИ  МАТЕРИАЛЬНЫХ И НЕМАТЕРИАЛЬНЫХ  АКТИВОВ</t>
  </si>
  <si>
    <t>000 1 08 00000 00 0000 000</t>
  </si>
  <si>
    <t>Код бюджетной классификации Российской Федерации</t>
  </si>
  <si>
    <t>Сумма</t>
  </si>
  <si>
    <t xml:space="preserve">Налог на доходы физических лиц  </t>
  </si>
  <si>
    <t>182 1 01 02000 01 0000 110</t>
  </si>
  <si>
    <t>ПЛАТЕЖИ ПРИ ПОЛЬЗОВАНИИ ПРИРОДНЫМИ РЕСУРСАМИ</t>
  </si>
  <si>
    <t>ШТРАФЫ, САНКЦИИ, ВОЗМЕЩЕНИЕ УЩЕРБА</t>
  </si>
  <si>
    <t>ДОХОДЫ ОТ ОКАЗАНИЯ ПЛАТНЫХ УСЛУГ И КОМПЕНСАЦИИ ЗАТРАТ ГОСУДАРСТВА</t>
  </si>
  <si>
    <t>000 1 16 00000 00 0000 000</t>
  </si>
  <si>
    <t>000 1 00 00000 00 0000 000</t>
  </si>
  <si>
    <t>Единый сельскохозяйственный налог</t>
  </si>
  <si>
    <t>Единый налог на вмененный доход для отдельных видов деятельности</t>
  </si>
  <si>
    <t>НАЛОГОВЫЕ И НЕНАЛОГОВЫЕ ДОХОДЫ</t>
  </si>
  <si>
    <t>000 8 50 00000 00 0000 000</t>
  </si>
  <si>
    <t>913 1 11 01050 05 0000 120</t>
  </si>
  <si>
    <t>913 1 11 07015 05 0000 120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</si>
  <si>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</si>
  <si>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</si>
  <si>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</si>
  <si>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000 1 11 00000 00 0000 000</t>
  </si>
  <si>
    <t>000 1 14 00000 00 0000 000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</si>
  <si>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</si>
  <si>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</si>
  <si>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 xml:space="preserve">Наименование 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</si>
  <si>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</si>
  <si>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</si>
  <si>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</si>
  <si>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000 2 00 00000 00 0000 000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</si>
  <si>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</si>
  <si>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000 1 13 00000 00 0000 000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</si>
  <si>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</si>
  <si>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</si>
  <si>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</si>
  <si>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НАЛОГОВЫЕ ДОХОДЫ</t>
  </si>
  <si>
    <t>НЕНАЛОГОВЫЕ ДОХОДЫ</t>
  </si>
  <si>
    <t>000 1 13 02995 05 0000 130</t>
  </si>
  <si>
    <t>Прочие доходы от компенсации затрат бюджетов муниципальных районов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</si>
  <si>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</si>
  <si>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</si>
  <si>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</si>
  <si>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</si>
  <si>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Безвозмездные поступления от негосударственных организаций в бюджеты муниципальных районов</t>
  </si>
  <si>
    <t>Прочие субсидии бюджетам муниципальных районов</t>
  </si>
  <si>
    <t xml:space="preserve">БЕЗВОЗМЕЗДНЫЕ  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</si>
  <si>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</si>
  <si>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</si>
  <si>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НАЛОГИ НА ТОВАРЫ (РАБОТЫ, УСЛУГИ), РЕАЛИЗУЕМЫЕ НА ТЕРРИТОРИИ РОССИЙСКОЙ ФЕДЕРАЦИИ</t>
  </si>
  <si>
    <t>048 1 12 01010 01 0000 120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</si>
  <si>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</si>
  <si>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</si>
  <si>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</si>
  <si>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</si>
  <si>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сбросы загрязняющих веществ в водные объекты</t>
  </si>
  <si>
    <t>048 1 12 01070 01 0000 120</t>
  </si>
  <si>
    <t>Прочие субвенции бюджетам муниципальных районов</t>
  </si>
  <si>
    <t xml:space="preserve">Поступления от денежных пожертвований, предоставляемых негосударственными организациями получателям средств бюджетов муниципальных районов </t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</si>
  <si>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исполнению и контролю за исполнением бюджета поселения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</si>
  <si>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организации правовой работы в поселении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</si>
  <si>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</t>
    </r>
    <r>
      <rPr>
        <b/>
        <sz val="12"/>
        <color indexed="59"/>
        <rFont val="Times New Roman"/>
        <family val="1"/>
      </rPr>
      <t>по исполнению градостроительной деятельности в поселении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</si>
  <si>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управлению муниципальным имуществом поселения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</si>
  <si>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проведению экспертизы экономической обоснованности затрат поселения в сфере ЖКХ</t>
    </r>
  </si>
  <si>
    <r>
  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2"/>
        <color indexed="59"/>
        <rFont val="Times New Roman"/>
        <family val="1"/>
      </rPr>
      <t xml:space="preserve"> по содержанию и функционированию МКУ ЕДДС УКМО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</si>
  <si>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исполнению внешнего муниципального финансового контроля поселения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</si>
  <si>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</si>
  <si>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НАЛОГИ НА ИМУЩЕСТВО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</si>
  <si>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>(По хранению, комплектованию, учету и использованию архивных документов, относящихся к государственной собственности Иркутской области)</t>
    </r>
  </si>
  <si>
    <r>
      <t>Субвенции бюджетам муниципальных районов на выполнение передаваемых полномочий субъектов Российской Федерации</t>
    </r>
    <r>
      <rPr>
        <b/>
        <sz val="12"/>
        <color indexed="59"/>
        <rFont val="Times New Roman"/>
        <family val="1"/>
      </rPr>
      <t xml:space="preserve"> (Государственные полномочия в сфере труда)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</si>
  <si>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>(Определение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прав)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</si>
  <si>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>(По предоставлению мер социальной поддержки многодетным и малоимущим семьям)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</si>
  <si>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 xml:space="preserve">(По определению персонального состава и обеспечению деятельности административных комиссий) 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</si>
  <si>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>(Осуществление органами местного самоуправления областных государственных полномочий 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ответственности)</t>
    </r>
  </si>
  <si>
    <r>
      <t xml:space="preserve">Субвенции бюджетам муниципальных районов </t>
    </r>
    <r>
      <rPr>
        <b/>
        <sz val="12"/>
        <color indexed="59"/>
        <rFont val="Times New Roman"/>
        <family val="1"/>
      </rPr>
      <t>на осуществление первичного воинского учета на территориях, где отсутствуют военные комиссариаты</t>
    </r>
  </si>
  <si>
    <t>(тыс. рублей)</t>
  </si>
  <si>
    <t>182 1 01 02010 01 0000 110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</si>
  <si>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</si>
  <si>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</si>
  <si>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</si>
  <si>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</si>
  <si>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</si>
  <si>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</si>
  <si>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182 1 05 02010 02 0000 110</t>
  </si>
  <si>
    <t>182 1 05 03010 01 0000 110</t>
  </si>
  <si>
    <t>182 1 06 06043 05 0000 110</t>
  </si>
  <si>
    <r>
      <rPr>
        <b/>
        <sz val="12"/>
        <rFont val="Times New Roman"/>
        <family val="1"/>
      </rPr>
      <t>Земельный налог с физических лиц</t>
    </r>
    <r>
      <rPr>
        <sz val="12"/>
        <rFont val="Times New Roman"/>
        <family val="1"/>
      </rPr>
      <t>, обладающих земельным участком, расположенным в границах межселенных территорий</t>
    </r>
  </si>
  <si>
    <t>917 1 08 07084 01 0000 110</t>
  </si>
  <si>
    <t>913 1 11 05013 05 0000 120</t>
  </si>
  <si>
    <t>000 1 11 05013 13 0000 120</t>
  </si>
  <si>
    <t>913 1 11 05025 05 0000 120</t>
  </si>
  <si>
    <t>913 1 11 05075 05 0000 120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</si>
  <si>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</si>
  <si>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</si>
  <si>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r>
      <t xml:space="preserve">Доходы от продажи земельных участков,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городских поселений</t>
    </r>
  </si>
  <si>
    <r>
      <rPr>
        <b/>
        <sz val="12"/>
        <color indexed="59"/>
        <rFont val="Times New Roman"/>
        <family val="1"/>
      </rPr>
      <t>Доходы от продажи земельных участков,</t>
    </r>
    <r>
      <rPr>
        <sz val="12"/>
        <color indexed="59"/>
        <rFont val="Times New Roman"/>
        <family val="1"/>
      </rPr>
      <t xml:space="preserve"> находящихся в собственности муниципальных районов (за исключением земельных участков муниципальных бюджетных и автономных учреждений)</t>
    </r>
  </si>
  <si>
    <t>913 1 14 06025 05 0000 430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</si>
  <si>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</si>
  <si>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</si>
  <si>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предоставление гражданам субсидий </t>
    </r>
    <r>
      <rPr>
        <b/>
        <sz val="12"/>
        <color indexed="8"/>
        <rFont val="Times New Roman"/>
        <family val="1"/>
      </rPr>
      <t>на оплату жилого помещения и коммунальных услуг</t>
    </r>
  </si>
  <si>
    <t>Субвенции бюджетам муниципальных районов на выполнение передаваемых полномочий субъектов Российской Федерации</t>
  </si>
  <si>
    <t>Налог, взимаемый в связи с применением упрощенной системы налогообложения</t>
  </si>
  <si>
    <t>182 1 05 01011 01 0000 110</t>
  </si>
  <si>
    <t>Налог, взимаемый с налогоплательщиков, выбравших в качестве объекта налогообложения доходы</t>
  </si>
  <si>
    <t>182 1 05 01021 01 0000 110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</si>
  <si>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</si>
  <si>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</si>
  <si>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 решению Думы Усть-Кутского муниципального образования</t>
  </si>
  <si>
    <t>"О бюджете Усть-Кутского муниципального образования</t>
  </si>
  <si>
    <t>000 1 11 05035 05 0000 120</t>
  </si>
  <si>
    <t>904 1 11 05035 05 0000 120</t>
  </si>
  <si>
    <t>Субсидия бюджетам муниципальных районов на поддержку отрасли культуры</t>
  </si>
  <si>
    <t>182 1 05 04020 02 0000 110</t>
  </si>
  <si>
    <t>904 1 13 01995 05 0000 130</t>
  </si>
  <si>
    <t>904 1 13 02065 05 0000 130</t>
  </si>
  <si>
    <t>907 1 13 01995 05 0000 130</t>
  </si>
  <si>
    <t>907 1 13 02065 05 0000 130</t>
  </si>
  <si>
    <t>913 1 13 01995 05 0000 130</t>
  </si>
  <si>
    <t>913 1 13 02065 05 0000 130</t>
  </si>
  <si>
    <t>917 1 08 07150 01 0000 110</t>
  </si>
  <si>
    <t>917 1 13 02065 05 0000 130</t>
  </si>
  <si>
    <t>917 1 13 02995 05 0000 130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</si>
  <si>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</si>
  <si>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городских поселений, а также средства от продажи права на заключение договоров аренды указанных земельных участков</t>
    </r>
  </si>
  <si>
    <t>953 1 11 05013 13 0000 120</t>
  </si>
  <si>
    <t>954 1 11 05013 13 0000 120</t>
  </si>
  <si>
    <t>000 1 01 00000 00 0000 000</t>
  </si>
  <si>
    <t>000 1 03 00000 00 0000 110</t>
  </si>
  <si>
    <t>000 1 05 00000 00 0000 000</t>
  </si>
  <si>
    <t>000 1 06 00000 00 0000 110</t>
  </si>
  <si>
    <t>000 1 12 00000 00 0000 000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</si>
  <si>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</si>
  <si>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</si>
  <si>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r>
      <t xml:space="preserve">Прочие субвенции бюджетам муниципальных районов </t>
    </r>
    <r>
      <rPr>
        <b/>
        <sz val="12"/>
        <color indexed="59"/>
        <rFont val="Times New Roman"/>
        <family val="1"/>
      </rPr>
      <t>(Обеспечение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 обеспечение дополнительного образования детей в муниципальных общеобразовательных организациях)</t>
    </r>
  </si>
  <si>
    <r>
      <t xml:space="preserve">Прочие субвенции бюджетам муниципальных районов </t>
    </r>
    <r>
      <rPr>
        <b/>
        <sz val="12"/>
        <color indexed="59"/>
        <rFont val="Times New Roman"/>
        <family val="1"/>
      </rPr>
      <t>(Обеспечение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организациях)</t>
    </r>
  </si>
  <si>
    <r>
      <t>Прочие субсидии бюджетам муниципальных районов (</t>
    </r>
    <r>
      <rPr>
        <b/>
        <sz val="12"/>
        <color indexed="59"/>
        <rFont val="Times New Roman"/>
        <family val="1"/>
      </rPr>
      <t>на реализацию мероприятий перечня проектов народных инициатив)</t>
    </r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</si>
  <si>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</si>
  <si>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</si>
  <si>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ЗАДОЛЖЕННОСТЬ И ПЕРЕРАСЧЕТЫ ПО ОТМЕНЕННЫМ НАЛОГАМ, СБОРАМ И ИНЫМ ОБЯЗАТЕЛЬНЫМ ПЛАТЕЖАМ</t>
  </si>
  <si>
    <t>000 1 09 00000 00 0000 000</t>
  </si>
  <si>
    <t>182 1 09 06010 02 0000 110</t>
  </si>
  <si>
    <t>Налог с продаж</t>
  </si>
  <si>
    <t>048 1 12 01041 01 0000 120</t>
  </si>
  <si>
    <t>Плата за размещение отходов производства</t>
  </si>
  <si>
    <t>ПРОЧИЕ НЕНАЛОГОВЫЕ ДОХОДЫ</t>
  </si>
  <si>
    <t>917 1 17 05050 05 0000 180</t>
  </si>
  <si>
    <t>Прочие неналоговые доходы бюджетов муниципальных районов</t>
  </si>
  <si>
    <t>907 1 17 05050 05 0000 180</t>
  </si>
  <si>
    <t>000 1 17 00000 00 0000 000</t>
  </si>
  <si>
    <r>
      <t xml:space="preserve">Прочие субсидии бюджетам муниципальных районов </t>
    </r>
    <r>
      <rPr>
        <b/>
        <sz val="12"/>
        <color indexed="59"/>
        <rFont val="Times New Roman"/>
        <family val="1"/>
      </rPr>
      <t>(Приобретение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спорта)</t>
    </r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</si>
  <si>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</si>
  <si>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000 1 05 01000 00 0000 110</t>
  </si>
  <si>
    <t>000 1 05 02000 02 0000 110</t>
  </si>
  <si>
    <t>907 1 11 05035 05 0000 120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</si>
  <si>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59"/>
        <rFont val="Times New Roman"/>
        <family val="1"/>
      </rPr>
      <t>1</t>
    </r>
    <r>
      <rPr>
        <sz val="12"/>
        <color indexed="59"/>
        <rFont val="Times New Roman"/>
        <family val="1"/>
      </rPr>
      <t xml:space="preserve"> и 228 Налогового кодекса Российской Федерации</t>
    </r>
  </si>
  <si>
    <t>000 2 02 20000 00 0000 150</t>
  </si>
  <si>
    <t>904 2 02 25519 05 0000 150</t>
  </si>
  <si>
    <t>000 2 02 29999 05 0000 150</t>
  </si>
  <si>
    <t>917 2 02 29999 05 0002 150</t>
  </si>
  <si>
    <t>907 2 02 29999 05 0003 150</t>
  </si>
  <si>
    <t>910 2 02 29999 05 0010 150</t>
  </si>
  <si>
    <t>904 2 02 29999 05 0011 150</t>
  </si>
  <si>
    <t>917 2 02 29999 05 0013 150</t>
  </si>
  <si>
    <t>000 2 02 30000 00 0000 150</t>
  </si>
  <si>
    <t>917 2 02 30022 05 0000 150</t>
  </si>
  <si>
    <t>000 2 02 30024 05 0000 150</t>
  </si>
  <si>
    <t>917 2 02 30024 05 0001 150</t>
  </si>
  <si>
    <t>917 2 02 30024 05 0002 150</t>
  </si>
  <si>
    <t>917 2 02 30024 05 0003 150</t>
  </si>
  <si>
    <t>902 2 02 30024 05 0004 150</t>
  </si>
  <si>
    <t>907 2 02 30024 05 0006 150</t>
  </si>
  <si>
    <t>917 2 02 30024 05 0007 150</t>
  </si>
  <si>
    <t>917 2 02 30024 05 0008 150</t>
  </si>
  <si>
    <t>917 2 02 35118 05 0000 150</t>
  </si>
  <si>
    <t>917 2 02 35120 05 0000 150</t>
  </si>
  <si>
    <t>000 2 02 39999 05 0000 150</t>
  </si>
  <si>
    <t>907 2 02 39999 05 0001 150</t>
  </si>
  <si>
    <t>907 2 02 39999 05 0002 150</t>
  </si>
  <si>
    <t>000 2 02 40000 00 0000 150</t>
  </si>
  <si>
    <t>000 2 02 40014 05 0000 150</t>
  </si>
  <si>
    <t>910 2 02 40014 05 0001 150</t>
  </si>
  <si>
    <t>917 2 02 40014 05 0002 150</t>
  </si>
  <si>
    <t>917 2 02 40014 05 0003 150</t>
  </si>
  <si>
    <t>913 2 02 40014 05 0004 150</t>
  </si>
  <si>
    <t>917 2 02 40014 05 0005 150</t>
  </si>
  <si>
    <t>913 2 02 40014 05 0006 150</t>
  </si>
  <si>
    <t>912 2 02 40014 05 0008 150</t>
  </si>
  <si>
    <t>000 2 04 05000 05 0000 150</t>
  </si>
  <si>
    <t>904 2 04 05020 05 0000 150</t>
  </si>
  <si>
    <t>907 2 04 05020 05 0000 150</t>
  </si>
  <si>
    <t>000 2 19 00000 05 0000 150</t>
  </si>
  <si>
    <t>904 2 19 60010 05 0000 150</t>
  </si>
  <si>
    <t>907 2 19 60010 05 0000 150</t>
  </si>
  <si>
    <t>917 2 19 60010 05 0000 150</t>
  </si>
  <si>
    <r>
      <t>Прочие субсидии бюджетам муниципальных районов (</t>
    </r>
    <r>
      <rPr>
        <b/>
        <sz val="12"/>
        <color indexed="59"/>
        <rFont val="Times New Roman"/>
        <family val="1"/>
      </rPr>
      <t>на 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  </r>
    <r>
      <rPr>
        <sz val="12"/>
        <color indexed="59"/>
        <rFont val="Times New Roman"/>
        <family val="1"/>
      </rPr>
      <t>)</t>
    </r>
  </si>
  <si>
    <t>100 1 03 02231 01 0000 110</t>
  </si>
  <si>
    <t>100 1 03 02241 01 0000 110</t>
  </si>
  <si>
    <t>100 1 03 02251 01 0000 110</t>
  </si>
  <si>
    <t>100 1 03 02261 01 0000 110</t>
  </si>
  <si>
    <r>
      <rPr>
        <b/>
        <sz val="12"/>
        <color indexed="59"/>
        <rFont val="Times New Roman"/>
        <family val="1"/>
      </rPr>
      <t>Доходы от уплаты акцизов на дизельное топливо</t>
    </r>
    <r>
      <rPr>
        <sz val="12"/>
        <color indexed="59"/>
        <rFont val="Times New Roman"/>
        <family val="1"/>
      </rPr>
      <t>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</si>
  <si>
    <r>
      <rPr>
        <b/>
        <sz val="12"/>
        <color indexed="59"/>
        <rFont val="Times New Roman"/>
        <family val="1"/>
      </rPr>
      <t>Доходы от уплаты акцизов на моторные масла для дизельных и (или) карбюраторных (инжекторных) двигателей,</t>
    </r>
    <r>
      <rPr>
        <sz val="12"/>
        <color indexed="59"/>
        <rFont val="Times New Roman"/>
        <family val="1"/>
      </rPr>
      <t xml:space="preserve">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</si>
  <si>
    <r>
      <rPr>
        <b/>
        <sz val="12"/>
        <color indexed="59"/>
        <rFont val="Times New Roman"/>
        <family val="1"/>
      </rPr>
      <t xml:space="preserve">Доходы от уплаты акцизов на автомобильный бензин, </t>
    </r>
    <r>
      <rPr>
        <sz val="12"/>
        <color indexed="59"/>
        <rFont val="Times New Roman"/>
        <family val="1"/>
      </rPr>
      <t>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</si>
  <si>
    <r>
      <rPr>
        <b/>
        <sz val="12"/>
        <color indexed="59"/>
        <rFont val="Times New Roman"/>
        <family val="1"/>
      </rPr>
      <t>Доходы от уплаты акцизов на прямогонный бензин</t>
    </r>
    <r>
      <rPr>
        <sz val="12"/>
        <color indexed="59"/>
        <rFont val="Times New Roman"/>
        <family val="1"/>
      </rPr>
      <t>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</si>
  <si>
    <t>000 2 18 00000 05 0000 150</t>
  </si>
  <si>
    <t>910 2 18 60010 05 0000 150</t>
  </si>
  <si>
    <r>
      <t xml:space="preserve">Прочие субсидии бюджетам муниципальных районов </t>
    </r>
    <r>
      <rPr>
        <b/>
        <sz val="12"/>
        <color indexed="59"/>
        <rFont val="Times New Roman"/>
        <family val="1"/>
      </rPr>
      <t>(Строительство ФОК)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</si>
  <si>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городских поселений,</t>
    </r>
    <r>
      <rPr>
        <sz val="12"/>
        <color indexed="59"/>
        <rFont val="Times New Roman"/>
        <family val="1"/>
      </rPr>
      <t xml:space="preserve"> а также средства от продажи права на заключение договоров аренды указанных земельных участков </t>
    </r>
    <r>
      <rPr>
        <b/>
        <sz val="12"/>
        <color indexed="59"/>
        <rFont val="Times New Roman"/>
        <family val="1"/>
      </rPr>
      <t>(Усть-Кутское городское поселение)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</si>
  <si>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городских поселений,</t>
    </r>
    <r>
      <rPr>
        <sz val="12"/>
        <color indexed="59"/>
        <rFont val="Times New Roman"/>
        <family val="1"/>
      </rPr>
      <t xml:space="preserve"> а также средства от продажи права на заключение договоров аренды указанных земельных участков </t>
    </r>
    <r>
      <rPr>
        <b/>
        <sz val="12"/>
        <color indexed="59"/>
        <rFont val="Times New Roman"/>
        <family val="1"/>
      </rPr>
      <t>(Янтальское городское поселение)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</si>
  <si>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городских поселений,</t>
    </r>
    <r>
      <rPr>
        <sz val="12"/>
        <color indexed="59"/>
        <rFont val="Times New Roman"/>
        <family val="1"/>
      </rPr>
      <t xml:space="preserve"> а также средства от продажи права на заключение договоров аренды указанных земельных участков </t>
    </r>
    <r>
      <rPr>
        <b/>
        <sz val="12"/>
        <color indexed="59"/>
        <rFont val="Times New Roman"/>
        <family val="1"/>
      </rPr>
      <t>(Звёзднинское городское поселение)</t>
    </r>
  </si>
  <si>
    <r>
      <t xml:space="preserve">Доходы, получаемые в виде арендной платы, а также средства от продажи права на заключение договоров аренды за земли, находящиеся </t>
    </r>
    <r>
      <rPr>
        <b/>
        <sz val="12"/>
        <color indexed="59"/>
        <rFont val="Times New Roman"/>
        <family val="1"/>
      </rPr>
      <t>в собственности муниципальных районов</t>
    </r>
    <r>
      <rPr>
        <sz val="12"/>
        <color indexed="59"/>
        <rFont val="Times New Roman"/>
        <family val="1"/>
      </rPr>
      <t xml:space="preserve"> (за исключением земельных участков муниципальных бюджетных и автономных учреждений)</t>
    </r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</si>
  <si>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</si>
  <si>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</si>
  <si>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</si>
  <si>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</si>
  <si>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r>
      <t>Прочие субсидии бюджетам муниципальных районов</t>
    </r>
    <r>
      <rPr>
        <b/>
        <sz val="12"/>
        <color indexed="59"/>
        <rFont val="Times New Roman"/>
        <family val="1"/>
      </rPr>
      <t xml:space="preserve"> (для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области, между муниципальными образованиями ИО)
</t>
    </r>
  </si>
  <si>
    <t>907 2 02 29999 05 0019 150</t>
  </si>
  <si>
    <r>
      <t>Прочие субсидии бюджетам муниципальных районов</t>
    </r>
    <r>
      <rPr>
        <b/>
        <sz val="12"/>
        <color indexed="59"/>
        <rFont val="Times New Roman"/>
        <family val="1"/>
      </rPr>
      <t xml:space="preserve"> (по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области)</t>
    </r>
  </si>
  <si>
    <t>917 2 02 35469 05 0000 150</t>
  </si>
  <si>
    <t>Субвенции бюджетам муниципальных районов на проведение Всероссийской переписи населения 2020 года</t>
  </si>
  <si>
    <t>910 2 02 40014 05 0007 150</t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</si>
  <si>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осуществлению внутреннего муниципального финансового контроля поселения</t>
    </r>
  </si>
  <si>
    <t>ИТОГО  ДОХОДОВ</t>
  </si>
  <si>
    <t>2022 год</t>
  </si>
  <si>
    <t>952 1 11 05013 13 0000 120</t>
  </si>
  <si>
    <t>952 1 14 06013 13 0000 430</t>
  </si>
  <si>
    <t>907 2 02 29999 05 0021 150</t>
  </si>
  <si>
    <r>
      <t>Прочие субсидии бюджетам муниципальных районов</t>
    </r>
    <r>
      <rPr>
        <b/>
        <sz val="12"/>
        <color indexed="59"/>
        <rFont val="Times New Roman"/>
        <family val="1"/>
      </rPr>
      <t xml:space="preserve">  (на приобретение средств обучения и воспитания (мебели для занятий в учебных классах) необходимых для оснащения муниципальных общеобразовательных организаций в Иркутской области)</t>
    </r>
  </si>
  <si>
    <t>904 2 02 25467 05 0000 150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</si>
  <si>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</si>
  <si>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000 2 02 25519 05 0000 150</t>
  </si>
  <si>
    <r>
      <t xml:space="preserve">Субсидия бюджетам муниципальных районов на поддержку отрасли культуры </t>
    </r>
    <r>
      <rPr>
        <b/>
        <sz val="12"/>
        <color indexed="59"/>
        <rFont val="Times New Roman"/>
        <family val="1"/>
      </rPr>
      <t>(на развитие домов культуры)</t>
    </r>
  </si>
  <si>
    <t>913 1 14 13050 05 0000 410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</si>
  <si>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</si>
  <si>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806 1 16 01053 01 0000 140</t>
  </si>
  <si>
    <t>806 1 16 01063 01 0000 140</t>
  </si>
  <si>
    <t>806 1 16 01073 01 0000 140</t>
  </si>
  <si>
    <t>806 1 16 01113 01 0000 140</t>
  </si>
  <si>
    <t>806 1 16 01203 01 0000 140</t>
  </si>
  <si>
    <t>904 2 02 29999 05 0001 150</t>
  </si>
  <si>
    <r>
      <t>Прочие субсидии бюджетам муниципальных районов</t>
    </r>
    <r>
      <rPr>
        <b/>
        <sz val="12"/>
        <color indexed="59"/>
        <rFont val="Times New Roman"/>
        <family val="1"/>
      </rPr>
      <t xml:space="preserve"> (на комплектование книжных фондов муниципальных общедоступных библиотек)</t>
    </r>
  </si>
  <si>
    <t>на 2021 год и на плановый период 2022 и 2023 годов"</t>
  </si>
  <si>
    <t>Прогнозируемые доходы районного бюджета на плановый период 2022 и 2023 годов</t>
  </si>
  <si>
    <t>2023 год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</si>
  <si>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(ГАД-Комитет по управлению муниципальным имуществом Усть-Кутского муниципального образования)
</t>
  </si>
  <si>
    <t>913 1 11 05013 05 1000 120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</si>
  <si>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 </t>
    </r>
    <r>
      <rPr>
        <b/>
        <sz val="12"/>
        <color indexed="59"/>
        <rFont val="Times New Roman"/>
        <family val="1"/>
      </rPr>
      <t>(в границах межселенных территорий муниципального района)</t>
    </r>
  </si>
  <si>
    <t>913 1 11 05013 05 1001 120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</si>
  <si>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отмененном) </t>
    </r>
    <r>
      <rPr>
        <b/>
        <sz val="12"/>
        <color indexed="59"/>
        <rFont val="Times New Roman"/>
        <family val="1"/>
      </rPr>
      <t>(в границах Верхнемарковского сельского поселения)</t>
    </r>
  </si>
  <si>
    <t>913 1 11 05013 05 1002 120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</si>
  <si>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 </t>
    </r>
    <r>
      <rPr>
        <b/>
        <sz val="12"/>
        <color indexed="59"/>
        <rFont val="Times New Roman"/>
        <family val="1"/>
      </rPr>
      <t>(в границах Нийского сельского поселения)</t>
    </r>
  </si>
  <si>
    <t>913 1 11 05013 05 1003 120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</si>
  <si>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 </t>
    </r>
    <r>
      <rPr>
        <b/>
        <sz val="12"/>
        <color indexed="59"/>
        <rFont val="Times New Roman"/>
        <family val="1"/>
      </rPr>
      <t>(в границах Подымахинского сельского поселения)</t>
    </r>
  </si>
  <si>
    <t>913 1 11 05013 05 1004 120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</si>
  <si>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 </t>
    </r>
    <r>
      <rPr>
        <b/>
        <sz val="12"/>
        <color indexed="59"/>
        <rFont val="Times New Roman"/>
        <family val="1"/>
      </rPr>
      <t>(в границах Ручейского сельского поселения)</t>
    </r>
  </si>
  <si>
    <t xml:space="preserve">Государственная пошлина за выдачу разрешения на установку рекламной конструкции 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</si>
  <si>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</si>
  <si>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952 1 14 06313 13 0000 430</t>
  </si>
  <si>
    <r>
  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 xml:space="preserve">в границах городских поселений </t>
    </r>
  </si>
  <si>
    <t>000 1 16 01053 01 0000 140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</si>
  <si>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</si>
  <si>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837 1 16 01053 01 0000 140</t>
  </si>
  <si>
    <t>000 1 16 01063 01 0000 140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</si>
  <si>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</si>
  <si>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837 1 16 01063 01 0000 140</t>
  </si>
  <si>
    <t>000 1 16 01073 01 0000 140</t>
  </si>
  <si>
    <t>837 1 16 01073 01 0000 140</t>
  </si>
  <si>
    <t>837 1 16 01083 01 0000 140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</si>
  <si>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</si>
  <si>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</si>
  <si>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</si>
  <si>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</si>
  <si>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</si>
  <si>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</si>
  <si>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</si>
  <si>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000 1 16 01193 01 0000 140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</si>
  <si>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</si>
  <si>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806 1 16 01193 01 0000 140</t>
  </si>
  <si>
    <r>
  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  </r>
    <r>
      <rPr>
        <b/>
        <sz val="12"/>
        <rFont val="Times New Roman"/>
        <family val="1"/>
      </rPr>
      <t xml:space="preserve"> </t>
    </r>
  </si>
  <si>
    <t>837 1 16 01193 01 0000 140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</si>
  <si>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</si>
  <si>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</si>
  <si>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</si>
  <si>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837 1 16 01203 01 0000 140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</si>
  <si>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 </t>
  </si>
  <si>
    <t>907 2 02 29999 05 0020 150</t>
  </si>
  <si>
    <r>
      <t xml:space="preserve">Прочие субсидии бюджетам муниципальных районов </t>
    </r>
    <r>
      <rPr>
        <b/>
        <sz val="12"/>
        <color indexed="59"/>
        <rFont val="Times New Roman"/>
        <family val="1"/>
      </rPr>
      <t xml:space="preserve">(на обеспечение бесплатным питьевым молоком обучающихся 1-4 классов в муниципальных общеобразовательных организациях в Иркутской области) 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</si>
  <si>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 xml:space="preserve">(по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области) </t>
    </r>
  </si>
  <si>
    <t>907 2 02 30024 05 0010 150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</si>
  <si>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 xml:space="preserve"> (по обеспечению бесплатным двухразовым питанием детей-инвалидов) </t>
    </r>
  </si>
  <si>
    <t>907 2 02 30024 05 0011 150</t>
  </si>
  <si>
    <r>
      <t xml:space="preserve">Субвенция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>(по обеспечению бесплатным питанием обучающихся, пребывающихся на полном государственном обеспечении в организациях социального обслуживания, посещающих муниципальные общеобразовательные организации)</t>
    </r>
  </si>
  <si>
    <t>048 1 12 01042 01 0000 120</t>
  </si>
  <si>
    <t>Плата за размещение твердых коммунальных отходов</t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</si>
  <si>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</si>
  <si>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</si>
  <si>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>000 1 14 13000 00 0000 410</t>
  </si>
  <si>
    <t xml:space="preserve">  Доходы от приватизации имущества, находящегося в государственной и муниципальной собственности</t>
  </si>
  <si>
    <t>202 29999 05 0007 150</t>
  </si>
  <si>
    <t>904 2 02 29999 05 0007 150</t>
  </si>
  <si>
    <r>
      <t>Прочие субсидии бюджетам муниципальных районов</t>
    </r>
    <r>
      <rPr>
        <b/>
        <sz val="12"/>
        <color indexed="59"/>
        <rFont val="Times New Roman"/>
        <family val="1"/>
      </rPr>
      <t xml:space="preserve">  (на развитие домов культуры)</t>
    </r>
  </si>
  <si>
    <t>917 2 02 29999 05 0004 150</t>
  </si>
  <si>
    <r>
      <t>Прочие субсидии бюджетам муниципальных районов</t>
    </r>
    <r>
      <rPr>
        <b/>
        <sz val="12"/>
        <color indexed="59"/>
        <rFont val="Times New Roman"/>
        <family val="1"/>
      </rPr>
      <t xml:space="preserve"> (софинансирование расходных обязательств МО на реализацию мероприятий по проектированию и строительству объектов социальной инфраструктуры в рамках реализации инвестиционного проекта по созданию газохимического комплекса)</t>
    </r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</si>
  <si>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</si>
  <si>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907 2 02 25304 05 0000 150</t>
  </si>
  <si>
    <t>Приложение № 2</t>
  </si>
  <si>
    <t>муниципального образования от 22.12.2020 г. № 17</t>
  </si>
  <si>
    <t>"Приложение № 3</t>
  </si>
  <si>
    <t xml:space="preserve">к решению Думы Усть-Кутского </t>
  </si>
  <si>
    <t>муниципального образования от 22.12.2020 г № 17</t>
  </si>
  <si>
    <t>".</t>
  </si>
  <si>
    <t>907 2 02 45303 05 0000 150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</si>
  <si>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</si>
  <si>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907 2 02 29999 05 0008 150</t>
  </si>
  <si>
    <r>
      <t xml:space="preserve">Прочие субсидии бюджетам муниципальных районов </t>
    </r>
    <r>
      <rPr>
        <b/>
        <sz val="12"/>
        <color indexed="59"/>
        <rFont val="Times New Roman"/>
        <family val="1"/>
      </rPr>
      <t>(на капитальные ремонты образовательных организаций)</t>
    </r>
  </si>
  <si>
    <t>"О внесении изменений в решение Думы Усть-Кутского</t>
  </si>
  <si>
    <t>от 26.10.2021г. № 68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</si>
</sst>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color indexed="59"/>
      <name val="Times New Roman"/>
      <family val="1"/>
    </font>
    <font>
      <b/>
      <sz val="12"/>
      <name val="Times New Roman"/>
      <family val="1"/>
    </font>
    <font>
      <sz val="12"/>
      <color indexed="59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vertAlign val="superscript"/>
      <sz val="12"/>
      <color indexed="59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9"/>
      <name val="Arial Cyr"/>
      <family val="0"/>
    </font>
    <font>
      <sz val="12"/>
      <color indexed="8"/>
      <name val="Times New Roman"/>
      <family val="1"/>
    </font>
    <font>
      <sz val="10"/>
      <color indexed="59"/>
      <name val="Times New Roman"/>
      <family val="1"/>
    </font>
    <font>
      <b/>
      <sz val="13"/>
      <color indexed="5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 tint="-0.8999800086021423"/>
      <name val="Arial Cyr"/>
      <family val="0"/>
    </font>
    <font>
      <b/>
      <sz val="12"/>
      <color theme="2" tint="-0.8999800086021423"/>
      <name val="Times New Roman"/>
      <family val="1"/>
    </font>
    <font>
      <sz val="12"/>
      <color theme="2" tint="-0.8999800086021423"/>
      <name val="Times New Roman"/>
      <family val="1"/>
    </font>
    <font>
      <sz val="12"/>
      <color theme="1"/>
      <name val="Times New Roman"/>
      <family val="1"/>
    </font>
    <font>
      <sz val="10"/>
      <color theme="2" tint="-0.8999800086021423"/>
      <name val="Times New Roman"/>
      <family val="1"/>
    </font>
    <font>
      <b/>
      <sz val="13"/>
      <color theme="2" tint="-0.8999800086021423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21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0" borderId="0" xfId="0" applyFill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45" fillId="0" borderId="0" xfId="0" applyNumberFormat="1" applyFont="1" applyAlignment="1">
      <alignment horizontal="center" vertical="center"/>
    </xf>
    <xf numFmtId="3" fontId="45" fillId="0" borderId="0" xfId="0" applyNumberFormat="1" applyFont="1" applyAlignment="1">
      <alignment vertical="center"/>
    </xf>
    <xf numFmtId="49" fontId="46" fillId="30" borderId="10" xfId="0" applyNumberFormat="1" applyFont="1" applyFill="1" applyBorder="1" applyAlignment="1">
      <alignment horizontal="center" vertical="center" wrapText="1"/>
    </xf>
    <xf numFmtId="0" fontId="46" fillId="30" borderId="10" xfId="0" applyFont="1" applyFill="1" applyBorder="1" applyAlignment="1">
      <alignment horizontal="left" vertical="center" wrapText="1"/>
    </xf>
    <xf numFmtId="3" fontId="46" fillId="30" borderId="10" xfId="0" applyNumberFormat="1" applyFont="1" applyFill="1" applyBorder="1" applyAlignment="1">
      <alignment horizontal="left" vertical="center" wrapText="1"/>
    </xf>
    <xf numFmtId="49" fontId="47" fillId="30" borderId="10" xfId="0" applyNumberFormat="1" applyFont="1" applyFill="1" applyBorder="1" applyAlignment="1">
      <alignment horizontal="center" vertical="center" wrapText="1"/>
    </xf>
    <xf numFmtId="3" fontId="47" fillId="30" borderId="10" xfId="0" applyNumberFormat="1" applyFont="1" applyFill="1" applyBorder="1" applyAlignment="1">
      <alignment horizontal="left" vertical="center" wrapText="1"/>
    </xf>
    <xf numFmtId="49" fontId="46" fillId="31" borderId="10" xfId="0" applyNumberFormat="1" applyFont="1" applyFill="1" applyBorder="1" applyAlignment="1">
      <alignment horizontal="center" vertical="center" wrapText="1"/>
    </xf>
    <xf numFmtId="3" fontId="46" fillId="31" borderId="10" xfId="0" applyNumberFormat="1" applyFont="1" applyFill="1" applyBorder="1" applyAlignment="1">
      <alignment horizontal="left" vertical="center" wrapText="1"/>
    </xf>
    <xf numFmtId="49" fontId="47" fillId="31" borderId="10" xfId="0" applyNumberFormat="1" applyFont="1" applyFill="1" applyBorder="1" applyAlignment="1">
      <alignment horizontal="center" vertical="center" wrapText="1"/>
    </xf>
    <xf numFmtId="3" fontId="47" fillId="31" borderId="10" xfId="0" applyNumberFormat="1" applyFont="1" applyFill="1" applyBorder="1" applyAlignment="1">
      <alignment horizontal="left" vertical="center" wrapText="1"/>
    </xf>
    <xf numFmtId="0" fontId="47" fillId="3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30" borderId="10" xfId="0" applyFont="1" applyFill="1" applyBorder="1" applyAlignment="1">
      <alignment horizontal="center" vertical="center"/>
    </xf>
    <xf numFmtId="49" fontId="5" fillId="30" borderId="10" xfId="0" applyNumberFormat="1" applyFont="1" applyFill="1" applyBorder="1" applyAlignment="1">
      <alignment horizontal="center" vertical="center" wrapText="1"/>
    </xf>
    <xf numFmtId="3" fontId="5" fillId="30" borderId="10" xfId="0" applyNumberFormat="1" applyFont="1" applyFill="1" applyBorder="1" applyAlignment="1">
      <alignment horizontal="left" vertical="center" wrapText="1"/>
    </xf>
    <xf numFmtId="175" fontId="5" fillId="30" borderId="10" xfId="0" applyNumberFormat="1" applyFont="1" applyFill="1" applyBorder="1" applyAlignment="1">
      <alignment horizontal="right" vertical="center" wrapText="1"/>
    </xf>
    <xf numFmtId="49" fontId="3" fillId="30" borderId="10" xfId="0" applyNumberFormat="1" applyFont="1" applyFill="1" applyBorder="1" applyAlignment="1">
      <alignment horizontal="center" vertical="center" wrapText="1"/>
    </xf>
    <xf numFmtId="3" fontId="3" fillId="30" borderId="10" xfId="0" applyNumberFormat="1" applyFont="1" applyFill="1" applyBorder="1" applyAlignment="1">
      <alignment horizontal="left" vertical="center" wrapText="1"/>
    </xf>
    <xf numFmtId="175" fontId="3" fillId="3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30" borderId="10" xfId="0" applyFont="1" applyFill="1" applyBorder="1" applyAlignment="1">
      <alignment horizontal="left" vertical="center" wrapText="1"/>
    </xf>
    <xf numFmtId="175" fontId="5" fillId="30" borderId="10" xfId="0" applyNumberFormat="1" applyFont="1" applyFill="1" applyBorder="1" applyAlignment="1">
      <alignment vertical="center"/>
    </xf>
    <xf numFmtId="175" fontId="5" fillId="0" borderId="10" xfId="0" applyNumberFormat="1" applyFont="1" applyBorder="1" applyAlignment="1">
      <alignment vertical="center"/>
    </xf>
    <xf numFmtId="175" fontId="3" fillId="0" borderId="10" xfId="0" applyNumberFormat="1" applyFont="1" applyBorder="1" applyAlignment="1">
      <alignment vertical="center"/>
    </xf>
    <xf numFmtId="175" fontId="5" fillId="31" borderId="10" xfId="0" applyNumberFormat="1" applyFont="1" applyFill="1" applyBorder="1" applyAlignment="1">
      <alignment vertical="center"/>
    </xf>
    <xf numFmtId="175" fontId="3" fillId="31" borderId="10" xfId="0" applyNumberFormat="1" applyFont="1" applyFill="1" applyBorder="1" applyAlignment="1">
      <alignment horizontal="right" vertical="center" wrapText="1"/>
    </xf>
    <xf numFmtId="175" fontId="5" fillId="31" borderId="10" xfId="0" applyNumberFormat="1" applyFont="1" applyFill="1" applyBorder="1" applyAlignment="1">
      <alignment horizontal="right" vertical="center" wrapText="1"/>
    </xf>
    <xf numFmtId="175" fontId="5" fillId="0" borderId="10" xfId="0" applyNumberFormat="1" applyFont="1" applyFill="1" applyBorder="1" applyAlignment="1">
      <alignment horizontal="right" vertical="center"/>
    </xf>
    <xf numFmtId="49" fontId="48" fillId="31" borderId="10" xfId="0" applyNumberFormat="1" applyFont="1" applyFill="1" applyBorder="1" applyAlignment="1">
      <alignment horizontal="center" vertical="center" wrapText="1"/>
    </xf>
    <xf numFmtId="3" fontId="48" fillId="31" borderId="10" xfId="0" applyNumberFormat="1" applyFont="1" applyFill="1" applyBorder="1" applyAlignment="1">
      <alignment horizontal="left" vertical="center" wrapText="1"/>
    </xf>
    <xf numFmtId="3" fontId="47" fillId="30" borderId="10" xfId="0" applyNumberFormat="1" applyFont="1" applyFill="1" applyBorder="1" applyAlignment="1">
      <alignment horizontal="left" vertical="top" wrapText="1"/>
    </xf>
    <xf numFmtId="49" fontId="3" fillId="31" borderId="10" xfId="0" applyNumberFormat="1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left" vertical="center" wrapText="1"/>
    </xf>
    <xf numFmtId="49" fontId="5" fillId="31" borderId="10" xfId="0" applyNumberFormat="1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3" fontId="46" fillId="30" borderId="10" xfId="0" applyNumberFormat="1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right" vertical="center"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" fillId="30" borderId="10" xfId="0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/>
    </xf>
    <xf numFmtId="0" fontId="50" fillId="0" borderId="0" xfId="0" applyFont="1" applyFill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80" fontId="5" fillId="3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46" fillId="0" borderId="0" xfId="0" applyNumberFormat="1" applyFont="1" applyFill="1" applyAlignment="1">
      <alignment horizontal="center" vertical="center"/>
    </xf>
    <xf numFmtId="3" fontId="46" fillId="3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0" fillId="0" borderId="11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0"/>
  <sheetViews>
    <sheetView tabSelected="1" zoomScale="80" zoomScaleNormal="80" zoomScaleSheetLayoutView="80" zoomScalePageLayoutView="0" workbookViewId="0" topLeftCell="A1">
      <selection activeCell="A7" sqref="A7:D7"/>
    </sheetView>
  </sheetViews>
  <sheetFormatPr defaultColWidth="9.00390625" defaultRowHeight="12.75"/>
  <cols>
    <col min="1" max="1" width="31.625" style="4" customWidth="1"/>
    <col min="2" max="2" width="83.00390625" style="3" customWidth="1"/>
    <col min="3" max="3" width="18.875" style="0" customWidth="1"/>
    <col min="4" max="4" width="19.125" style="0" customWidth="1"/>
    <col min="5" max="5" width="2.625" style="0" customWidth="1"/>
  </cols>
  <sheetData>
    <row r="1" spans="1:4" ht="15">
      <c r="A1" s="59" t="s">
        <v>304</v>
      </c>
      <c r="B1" s="60"/>
      <c r="C1" s="60"/>
      <c r="D1" s="57"/>
    </row>
    <row r="2" spans="1:4" ht="15">
      <c r="A2" s="55" t="s">
        <v>107</v>
      </c>
      <c r="B2" s="56"/>
      <c r="C2" s="56"/>
      <c r="D2" s="57"/>
    </row>
    <row r="3" spans="1:4" ht="15">
      <c r="A3" s="55" t="s">
        <v>314</v>
      </c>
      <c r="B3" s="56"/>
      <c r="C3" s="56"/>
      <c r="D3" s="57"/>
    </row>
    <row r="4" spans="1:4" ht="15">
      <c r="A4" s="55" t="s">
        <v>305</v>
      </c>
      <c r="B4" s="56"/>
      <c r="C4" s="56"/>
      <c r="D4" s="57"/>
    </row>
    <row r="5" spans="1:4" ht="15">
      <c r="A5" s="55" t="s">
        <v>108</v>
      </c>
      <c r="B5" s="56"/>
      <c r="C5" s="56"/>
      <c r="D5" s="57"/>
    </row>
    <row r="6" spans="1:4" ht="15">
      <c r="A6" s="55" t="s">
        <v>240</v>
      </c>
      <c r="B6" s="56"/>
      <c r="C6" s="56"/>
      <c r="D6" s="57"/>
    </row>
    <row r="7" spans="1:4" ht="15">
      <c r="A7" s="55" t="s">
        <v>315</v>
      </c>
      <c r="B7" s="56"/>
      <c r="C7" s="56"/>
      <c r="D7" s="57"/>
    </row>
    <row r="8" spans="1:3" ht="15">
      <c r="A8" s="53"/>
      <c r="B8" s="54"/>
      <c r="C8" s="54"/>
    </row>
    <row r="9" spans="1:4" ht="22.5" customHeight="1">
      <c r="A9" s="59" t="s">
        <v>306</v>
      </c>
      <c r="B9" s="59"/>
      <c r="C9" s="65"/>
      <c r="D9" s="65"/>
    </row>
    <row r="10" spans="1:4" s="46" customFormat="1" ht="15">
      <c r="A10" s="49"/>
      <c r="B10" s="55" t="s">
        <v>307</v>
      </c>
      <c r="C10" s="65"/>
      <c r="D10" s="65"/>
    </row>
    <row r="11" spans="1:4" s="46" customFormat="1" ht="15">
      <c r="A11" s="55" t="s">
        <v>308</v>
      </c>
      <c r="B11" s="57"/>
      <c r="C11" s="57"/>
      <c r="D11" s="57"/>
    </row>
    <row r="12" spans="1:4" ht="15">
      <c r="A12" s="50"/>
      <c r="B12" s="66" t="s">
        <v>108</v>
      </c>
      <c r="C12" s="65"/>
      <c r="D12" s="65"/>
    </row>
    <row r="13" spans="1:4" ht="21" customHeight="1">
      <c r="A13" s="51"/>
      <c r="B13" s="66" t="s">
        <v>240</v>
      </c>
      <c r="C13" s="65"/>
      <c r="D13" s="65"/>
    </row>
    <row r="14" spans="1:2" ht="20.25" customHeight="1">
      <c r="A14" s="43"/>
      <c r="B14" s="43"/>
    </row>
    <row r="15" spans="1:2" ht="21.75" customHeight="1">
      <c r="A15" s="5"/>
      <c r="B15" s="6"/>
    </row>
    <row r="16" spans="1:4" s="1" customFormat="1" ht="18" customHeight="1">
      <c r="A16" s="58" t="s">
        <v>241</v>
      </c>
      <c r="B16" s="58"/>
      <c r="C16" s="57"/>
      <c r="D16" s="57"/>
    </row>
    <row r="17" spans="1:2" s="1" customFormat="1" ht="19.5" customHeight="1">
      <c r="A17" s="63"/>
      <c r="B17" s="63"/>
    </row>
    <row r="18" spans="1:4" s="1" customFormat="1" ht="18" customHeight="1">
      <c r="A18" s="67" t="s">
        <v>75</v>
      </c>
      <c r="B18" s="68"/>
      <c r="C18" s="68"/>
      <c r="D18" s="68"/>
    </row>
    <row r="19" spans="1:4" ht="27.75" customHeight="1">
      <c r="A19" s="64" t="s">
        <v>4</v>
      </c>
      <c r="B19" s="64" t="s">
        <v>26</v>
      </c>
      <c r="C19" s="61" t="s">
        <v>5</v>
      </c>
      <c r="D19" s="62"/>
    </row>
    <row r="20" spans="1:4" ht="38.25" customHeight="1">
      <c r="A20" s="64"/>
      <c r="B20" s="64"/>
      <c r="C20" s="47" t="s">
        <v>222</v>
      </c>
      <c r="D20" s="47" t="s">
        <v>242</v>
      </c>
    </row>
    <row r="21" spans="1:4" ht="15">
      <c r="A21" s="7" t="s">
        <v>12</v>
      </c>
      <c r="B21" s="8" t="s">
        <v>15</v>
      </c>
      <c r="C21" s="29">
        <f>C22+C51</f>
        <v>1160144.7</v>
      </c>
      <c r="D21" s="29">
        <f>D22+D51</f>
        <v>1203684.7</v>
      </c>
    </row>
    <row r="22" spans="1:4" ht="15">
      <c r="A22" s="7" t="s">
        <v>12</v>
      </c>
      <c r="B22" s="8" t="s">
        <v>36</v>
      </c>
      <c r="C22" s="29">
        <f>C23+C29+C34+C43+C45+C49</f>
        <v>1002180.1</v>
      </c>
      <c r="D22" s="29">
        <f>D23+D29+D34+D43+D45+D49</f>
        <v>1042316.3</v>
      </c>
    </row>
    <row r="23" spans="1:4" ht="15">
      <c r="A23" s="7" t="s">
        <v>126</v>
      </c>
      <c r="B23" s="9" t="s">
        <v>24</v>
      </c>
      <c r="C23" s="30">
        <f>C24</f>
        <v>932941</v>
      </c>
      <c r="D23" s="30">
        <f>D24</f>
        <v>970257</v>
      </c>
    </row>
    <row r="24" spans="1:4" ht="15">
      <c r="A24" s="7" t="s">
        <v>7</v>
      </c>
      <c r="B24" s="9" t="s">
        <v>6</v>
      </c>
      <c r="C24" s="30">
        <f>SUM(C25:C28)</f>
        <v>932941</v>
      </c>
      <c r="D24" s="30">
        <f>SUM(D25:D28)</f>
        <v>970257</v>
      </c>
    </row>
    <row r="25" spans="1:4" ht="69" customHeight="1">
      <c r="A25" s="10" t="s">
        <v>76</v>
      </c>
      <c r="B25" s="11" t="s">
        <v>154</v>
      </c>
      <c r="C25" s="31">
        <v>922693</v>
      </c>
      <c r="D25" s="31">
        <v>959600</v>
      </c>
    </row>
    <row r="26" spans="1:4" ht="99" customHeight="1">
      <c r="A26" s="10" t="s">
        <v>77</v>
      </c>
      <c r="B26" s="11" t="s">
        <v>78</v>
      </c>
      <c r="C26" s="31">
        <v>745</v>
      </c>
      <c r="D26" s="31">
        <v>774</v>
      </c>
    </row>
    <row r="27" spans="1:4" ht="40.5" customHeight="1">
      <c r="A27" s="10" t="s">
        <v>79</v>
      </c>
      <c r="B27" s="11" t="s">
        <v>80</v>
      </c>
      <c r="C27" s="31">
        <v>1599</v>
      </c>
      <c r="D27" s="31">
        <v>1663</v>
      </c>
    </row>
    <row r="28" spans="1:4" ht="82.5" customHeight="1">
      <c r="A28" s="10" t="s">
        <v>81</v>
      </c>
      <c r="B28" s="11" t="s">
        <v>82</v>
      </c>
      <c r="C28" s="31">
        <v>7904</v>
      </c>
      <c r="D28" s="31">
        <v>8220</v>
      </c>
    </row>
    <row r="29" spans="1:4" ht="36" customHeight="1">
      <c r="A29" s="7" t="s">
        <v>127</v>
      </c>
      <c r="B29" s="9" t="s">
        <v>49</v>
      </c>
      <c r="C29" s="30">
        <f>SUM(C30:C33)</f>
        <v>14043.699999999999</v>
      </c>
      <c r="D29" s="30">
        <f>SUM(D30:D33)</f>
        <v>14949.199999999999</v>
      </c>
    </row>
    <row r="30" spans="1:4" ht="96" customHeight="1">
      <c r="A30" s="10" t="s">
        <v>195</v>
      </c>
      <c r="B30" s="11" t="s">
        <v>199</v>
      </c>
      <c r="C30" s="31">
        <v>6456.1</v>
      </c>
      <c r="D30" s="31">
        <v>6921.2</v>
      </c>
    </row>
    <row r="31" spans="1:4" ht="114" customHeight="1">
      <c r="A31" s="10" t="s">
        <v>196</v>
      </c>
      <c r="B31" s="11" t="s">
        <v>200</v>
      </c>
      <c r="C31" s="31">
        <v>36.4</v>
      </c>
      <c r="D31" s="31">
        <v>38.7</v>
      </c>
    </row>
    <row r="32" spans="1:4" ht="102.75" customHeight="1">
      <c r="A32" s="10" t="s">
        <v>197</v>
      </c>
      <c r="B32" s="11" t="s">
        <v>201</v>
      </c>
      <c r="C32" s="31">
        <v>8470.8</v>
      </c>
      <c r="D32" s="31">
        <v>9051.9</v>
      </c>
    </row>
    <row r="33" spans="1:4" ht="97.5" customHeight="1">
      <c r="A33" s="10" t="s">
        <v>198</v>
      </c>
      <c r="B33" s="11" t="s">
        <v>202</v>
      </c>
      <c r="C33" s="31">
        <v>-919.6</v>
      </c>
      <c r="D33" s="31">
        <v>-1062.6</v>
      </c>
    </row>
    <row r="34" spans="1:4" ht="15">
      <c r="A34" s="7" t="s">
        <v>128</v>
      </c>
      <c r="B34" s="9" t="s">
        <v>0</v>
      </c>
      <c r="C34" s="30">
        <f>SUM(C35:C42)-C35-C38</f>
        <v>48057.100000000006</v>
      </c>
      <c r="D34" s="30">
        <f>SUM(D35:D42)-D35-D38</f>
        <v>49971.8</v>
      </c>
    </row>
    <row r="35" spans="1:4" ht="30.75">
      <c r="A35" s="7" t="s">
        <v>151</v>
      </c>
      <c r="B35" s="45" t="s">
        <v>101</v>
      </c>
      <c r="C35" s="22">
        <f>C36+C37</f>
        <v>47867.100000000006</v>
      </c>
      <c r="D35" s="22">
        <f>D36+D37</f>
        <v>49781.8</v>
      </c>
    </row>
    <row r="36" spans="1:4" ht="34.5" customHeight="1">
      <c r="A36" s="10" t="s">
        <v>102</v>
      </c>
      <c r="B36" s="11" t="s">
        <v>103</v>
      </c>
      <c r="C36" s="31">
        <v>34139.8</v>
      </c>
      <c r="D36" s="31">
        <v>35505.4</v>
      </c>
    </row>
    <row r="37" spans="1:4" ht="50.25" customHeight="1">
      <c r="A37" s="10" t="s">
        <v>104</v>
      </c>
      <c r="B37" s="11" t="s">
        <v>150</v>
      </c>
      <c r="C37" s="31">
        <v>13727.3</v>
      </c>
      <c r="D37" s="31">
        <v>14276.4</v>
      </c>
    </row>
    <row r="38" spans="1:4" ht="27" customHeight="1" hidden="1">
      <c r="A38" s="7" t="s">
        <v>152</v>
      </c>
      <c r="B38" s="9" t="s">
        <v>14</v>
      </c>
      <c r="C38" s="22">
        <f>C39+C40</f>
        <v>0</v>
      </c>
      <c r="D38" s="22">
        <f>D39+D40</f>
        <v>0</v>
      </c>
    </row>
    <row r="39" spans="1:4" ht="30" customHeight="1" hidden="1">
      <c r="A39" s="10" t="s">
        <v>83</v>
      </c>
      <c r="B39" s="11" t="s">
        <v>14</v>
      </c>
      <c r="C39" s="25"/>
      <c r="D39" s="25"/>
    </row>
    <row r="40" spans="1:4" ht="30.75" hidden="1">
      <c r="A40" s="10" t="s">
        <v>136</v>
      </c>
      <c r="B40" s="11" t="s">
        <v>137</v>
      </c>
      <c r="C40" s="25"/>
      <c r="D40" s="25"/>
    </row>
    <row r="41" spans="1:4" ht="19.5" customHeight="1">
      <c r="A41" s="7" t="s">
        <v>84</v>
      </c>
      <c r="B41" s="9" t="s">
        <v>13</v>
      </c>
      <c r="C41" s="22">
        <v>11</v>
      </c>
      <c r="D41" s="22">
        <v>11</v>
      </c>
    </row>
    <row r="42" spans="1:4" ht="33" customHeight="1">
      <c r="A42" s="7" t="s">
        <v>112</v>
      </c>
      <c r="B42" s="9" t="s">
        <v>66</v>
      </c>
      <c r="C42" s="22">
        <v>179</v>
      </c>
      <c r="D42" s="22">
        <v>179</v>
      </c>
    </row>
    <row r="43" spans="1:4" ht="23.25" customHeight="1">
      <c r="A43" s="20" t="s">
        <v>129</v>
      </c>
      <c r="B43" s="21" t="s">
        <v>67</v>
      </c>
      <c r="C43" s="22">
        <f>C44</f>
        <v>1.3</v>
      </c>
      <c r="D43" s="22">
        <f>D44</f>
        <v>1.3</v>
      </c>
    </row>
    <row r="44" spans="1:4" ht="30.75">
      <c r="A44" s="23" t="s">
        <v>85</v>
      </c>
      <c r="B44" s="24" t="s">
        <v>86</v>
      </c>
      <c r="C44" s="25">
        <v>1.3</v>
      </c>
      <c r="D44" s="25">
        <v>1.3</v>
      </c>
    </row>
    <row r="45" spans="1:4" ht="15">
      <c r="A45" s="7" t="s">
        <v>3</v>
      </c>
      <c r="B45" s="9" t="s">
        <v>1</v>
      </c>
      <c r="C45" s="30">
        <f>SUM(C46:C48)</f>
        <v>7137</v>
      </c>
      <c r="D45" s="30">
        <f>SUM(D46:D48)</f>
        <v>7137</v>
      </c>
    </row>
    <row r="46" spans="1:4" ht="46.5">
      <c r="A46" s="10" t="s">
        <v>27</v>
      </c>
      <c r="B46" s="11" t="s">
        <v>28</v>
      </c>
      <c r="C46" s="25">
        <v>7117</v>
      </c>
      <c r="D46" s="25">
        <v>7117</v>
      </c>
    </row>
    <row r="47" spans="1:4" ht="62.25" hidden="1">
      <c r="A47" s="10" t="s">
        <v>87</v>
      </c>
      <c r="B47" s="11" t="s">
        <v>29</v>
      </c>
      <c r="C47" s="25"/>
      <c r="D47" s="25"/>
    </row>
    <row r="48" spans="1:4" ht="30.75">
      <c r="A48" s="10" t="s">
        <v>119</v>
      </c>
      <c r="B48" s="11" t="s">
        <v>254</v>
      </c>
      <c r="C48" s="25">
        <v>20</v>
      </c>
      <c r="D48" s="25">
        <v>20</v>
      </c>
    </row>
    <row r="49" spans="1:4" ht="30.75" hidden="1">
      <c r="A49" s="7" t="s">
        <v>139</v>
      </c>
      <c r="B49" s="9" t="s">
        <v>138</v>
      </c>
      <c r="C49" s="22">
        <f>C50</f>
        <v>0</v>
      </c>
      <c r="D49" s="22">
        <f>D50</f>
        <v>0</v>
      </c>
    </row>
    <row r="50" spans="1:4" ht="15" hidden="1">
      <c r="A50" s="10" t="s">
        <v>140</v>
      </c>
      <c r="B50" s="11" t="s">
        <v>141</v>
      </c>
      <c r="C50" s="25"/>
      <c r="D50" s="25"/>
    </row>
    <row r="51" spans="1:4" ht="18.75" customHeight="1">
      <c r="A51" s="7" t="s">
        <v>22</v>
      </c>
      <c r="B51" s="9" t="s">
        <v>37</v>
      </c>
      <c r="C51" s="22">
        <f>C52+C70+C77+C90+C97+C118</f>
        <v>157964.6</v>
      </c>
      <c r="D51" s="22">
        <f>D52+D70+D77+D90+D97+D118</f>
        <v>161368.4</v>
      </c>
    </row>
    <row r="52" spans="1:4" ht="35.25" customHeight="1">
      <c r="A52" s="7" t="s">
        <v>22</v>
      </c>
      <c r="B52" s="9" t="s">
        <v>25</v>
      </c>
      <c r="C52" s="30">
        <f>SUM(C53:C69)-C54-C60-C65</f>
        <v>30744.999999999996</v>
      </c>
      <c r="D52" s="30">
        <f>SUM(D53:D69)-D54-D60-D65</f>
        <v>31228.000000000004</v>
      </c>
    </row>
    <row r="53" spans="1:4" ht="53.25" customHeight="1">
      <c r="A53" s="10" t="s">
        <v>17</v>
      </c>
      <c r="B53" s="11" t="s">
        <v>255</v>
      </c>
      <c r="C53" s="25">
        <v>4490</v>
      </c>
      <c r="D53" s="25">
        <v>4490</v>
      </c>
    </row>
    <row r="54" spans="1:4" ht="99" customHeight="1">
      <c r="A54" s="7" t="s">
        <v>88</v>
      </c>
      <c r="B54" s="48" t="s">
        <v>243</v>
      </c>
      <c r="C54" s="22">
        <f>SUM(C55:C59)</f>
        <v>6268.3</v>
      </c>
      <c r="D54" s="22">
        <f>SUM(D55:D59)</f>
        <v>6518.900000000001</v>
      </c>
    </row>
    <row r="55" spans="1:4" ht="111.75" customHeight="1">
      <c r="A55" s="10" t="s">
        <v>244</v>
      </c>
      <c r="B55" s="11" t="s">
        <v>245</v>
      </c>
      <c r="C55" s="25">
        <v>24.9</v>
      </c>
      <c r="D55" s="25">
        <v>25.9</v>
      </c>
    </row>
    <row r="56" spans="1:4" ht="115.5" customHeight="1">
      <c r="A56" s="10" t="s">
        <v>246</v>
      </c>
      <c r="B56" s="11" t="s">
        <v>247</v>
      </c>
      <c r="C56" s="25">
        <v>2744.6</v>
      </c>
      <c r="D56" s="25">
        <v>2854.4</v>
      </c>
    </row>
    <row r="57" spans="1:4" ht="117" customHeight="1">
      <c r="A57" s="10" t="s">
        <v>248</v>
      </c>
      <c r="B57" s="11" t="s">
        <v>249</v>
      </c>
      <c r="C57" s="25">
        <v>199.5</v>
      </c>
      <c r="D57" s="25">
        <v>207.4</v>
      </c>
    </row>
    <row r="58" spans="1:4" ht="114.75" customHeight="1">
      <c r="A58" s="10" t="s">
        <v>250</v>
      </c>
      <c r="B58" s="11" t="s">
        <v>251</v>
      </c>
      <c r="C58" s="25">
        <v>1667.8</v>
      </c>
      <c r="D58" s="25">
        <v>1734.5</v>
      </c>
    </row>
    <row r="59" spans="1:4" ht="112.5" customHeight="1">
      <c r="A59" s="10" t="s">
        <v>252</v>
      </c>
      <c r="B59" s="11" t="s">
        <v>253</v>
      </c>
      <c r="C59" s="25">
        <v>1631.5</v>
      </c>
      <c r="D59" s="25">
        <v>1696.7</v>
      </c>
    </row>
    <row r="60" spans="1:4" ht="63.75" customHeight="1">
      <c r="A60" s="7" t="s">
        <v>89</v>
      </c>
      <c r="B60" s="9" t="s">
        <v>123</v>
      </c>
      <c r="C60" s="22">
        <f>SUM(C61:C63)</f>
        <v>13378.9</v>
      </c>
      <c r="D60" s="22">
        <f>SUM(D61:D63)</f>
        <v>13384.099999999999</v>
      </c>
    </row>
    <row r="61" spans="1:4" ht="79.5" customHeight="1">
      <c r="A61" s="10" t="s">
        <v>223</v>
      </c>
      <c r="B61" s="11" t="s">
        <v>206</v>
      </c>
      <c r="C61" s="25">
        <v>13245.3</v>
      </c>
      <c r="D61" s="25">
        <v>13245.3</v>
      </c>
    </row>
    <row r="62" spans="1:4" ht="81.75" customHeight="1">
      <c r="A62" s="10" t="s">
        <v>124</v>
      </c>
      <c r="B62" s="11" t="s">
        <v>207</v>
      </c>
      <c r="C62" s="25">
        <v>5</v>
      </c>
      <c r="D62" s="25">
        <v>5</v>
      </c>
    </row>
    <row r="63" spans="1:4" ht="83.25" customHeight="1">
      <c r="A63" s="10" t="s">
        <v>125</v>
      </c>
      <c r="B63" s="11" t="s">
        <v>208</v>
      </c>
      <c r="C63" s="25">
        <v>128.6</v>
      </c>
      <c r="D63" s="25">
        <v>133.8</v>
      </c>
    </row>
    <row r="64" spans="1:4" ht="70.5" customHeight="1">
      <c r="A64" s="10" t="s">
        <v>90</v>
      </c>
      <c r="B64" s="11" t="s">
        <v>209</v>
      </c>
      <c r="C64" s="25">
        <v>505.1</v>
      </c>
      <c r="D64" s="25">
        <v>525.3</v>
      </c>
    </row>
    <row r="65" spans="1:4" ht="62.25">
      <c r="A65" s="7" t="s">
        <v>109</v>
      </c>
      <c r="B65" s="9" t="s">
        <v>31</v>
      </c>
      <c r="C65" s="22">
        <f>C66+C67</f>
        <v>320.70000000000005</v>
      </c>
      <c r="D65" s="22">
        <f>D66+D67</f>
        <v>320.70000000000005</v>
      </c>
    </row>
    <row r="66" spans="1:4" ht="56.25" customHeight="1">
      <c r="A66" s="10" t="s">
        <v>110</v>
      </c>
      <c r="B66" s="11" t="s">
        <v>31</v>
      </c>
      <c r="C66" s="25">
        <v>216.8</v>
      </c>
      <c r="D66" s="25">
        <v>216.8</v>
      </c>
    </row>
    <row r="67" spans="1:4" ht="46.5">
      <c r="A67" s="10" t="s">
        <v>153</v>
      </c>
      <c r="B67" s="11" t="s">
        <v>31</v>
      </c>
      <c r="C67" s="25">
        <v>103.9</v>
      </c>
      <c r="D67" s="25">
        <v>103.9</v>
      </c>
    </row>
    <row r="68" spans="1:4" ht="30.75">
      <c r="A68" s="10" t="s">
        <v>91</v>
      </c>
      <c r="B68" s="11" t="s">
        <v>92</v>
      </c>
      <c r="C68" s="25">
        <v>5600</v>
      </c>
      <c r="D68" s="25">
        <v>5800</v>
      </c>
    </row>
    <row r="69" spans="1:4" ht="48.75" customHeight="1">
      <c r="A69" s="10" t="s">
        <v>18</v>
      </c>
      <c r="B69" s="11" t="s">
        <v>21</v>
      </c>
      <c r="C69" s="25">
        <v>182</v>
      </c>
      <c r="D69" s="25">
        <v>189</v>
      </c>
    </row>
    <row r="70" spans="1:4" ht="15">
      <c r="A70" s="7" t="s">
        <v>130</v>
      </c>
      <c r="B70" s="9" t="s">
        <v>8</v>
      </c>
      <c r="C70" s="30">
        <f>SUM(C71:C76)</f>
        <v>39941</v>
      </c>
      <c r="D70" s="30">
        <f>SUM(D71:D76)</f>
        <v>39767</v>
      </c>
    </row>
    <row r="71" spans="1:4" ht="36" customHeight="1">
      <c r="A71" s="10" t="s">
        <v>50</v>
      </c>
      <c r="B71" s="11" t="s">
        <v>51</v>
      </c>
      <c r="C71" s="31">
        <v>1567</v>
      </c>
      <c r="D71" s="31">
        <v>1567</v>
      </c>
    </row>
    <row r="72" spans="1:4" ht="30.75" hidden="1">
      <c r="A72" s="10" t="s">
        <v>52</v>
      </c>
      <c r="B72" s="11" t="s">
        <v>53</v>
      </c>
      <c r="C72" s="31"/>
      <c r="D72" s="31"/>
    </row>
    <row r="73" spans="1:4" ht="24" customHeight="1">
      <c r="A73" s="10" t="s">
        <v>54</v>
      </c>
      <c r="B73" s="11" t="s">
        <v>55</v>
      </c>
      <c r="C73" s="31">
        <v>207</v>
      </c>
      <c r="D73" s="31">
        <v>200</v>
      </c>
    </row>
    <row r="74" spans="1:4" ht="23.25" customHeight="1">
      <c r="A74" s="10" t="s">
        <v>142</v>
      </c>
      <c r="B74" s="11" t="s">
        <v>143</v>
      </c>
      <c r="C74" s="31">
        <v>14000</v>
      </c>
      <c r="D74" s="31">
        <v>14000</v>
      </c>
    </row>
    <row r="75" spans="1:4" ht="20.25" customHeight="1">
      <c r="A75" s="10" t="s">
        <v>291</v>
      </c>
      <c r="B75" s="11" t="s">
        <v>292</v>
      </c>
      <c r="C75" s="31">
        <v>2167</v>
      </c>
      <c r="D75" s="31">
        <v>2000</v>
      </c>
    </row>
    <row r="76" spans="1:4" ht="36.75" customHeight="1">
      <c r="A76" s="10" t="s">
        <v>56</v>
      </c>
      <c r="B76" s="11" t="s">
        <v>93</v>
      </c>
      <c r="C76" s="31">
        <v>22000</v>
      </c>
      <c r="D76" s="31">
        <v>22000</v>
      </c>
    </row>
    <row r="77" spans="1:4" ht="30.75">
      <c r="A77" s="12" t="s">
        <v>32</v>
      </c>
      <c r="B77" s="13" t="s">
        <v>10</v>
      </c>
      <c r="C77" s="32">
        <f>C78+C82</f>
        <v>79492.6</v>
      </c>
      <c r="D77" s="32">
        <f>D78+D82</f>
        <v>82460.1</v>
      </c>
    </row>
    <row r="78" spans="1:4" ht="15">
      <c r="A78" s="12" t="s">
        <v>40</v>
      </c>
      <c r="B78" s="13" t="s">
        <v>41</v>
      </c>
      <c r="C78" s="32">
        <f>SUM(C79:C81)</f>
        <v>77866.6</v>
      </c>
      <c r="D78" s="32">
        <f>SUM(D79:D81)</f>
        <v>80781</v>
      </c>
    </row>
    <row r="79" spans="1:4" ht="30.75">
      <c r="A79" s="14" t="s">
        <v>113</v>
      </c>
      <c r="B79" s="15" t="s">
        <v>33</v>
      </c>
      <c r="C79" s="33">
        <v>7803.3</v>
      </c>
      <c r="D79" s="33">
        <v>7915.3</v>
      </c>
    </row>
    <row r="80" spans="1:4" ht="30.75">
      <c r="A80" s="14" t="s">
        <v>115</v>
      </c>
      <c r="B80" s="15" t="s">
        <v>33</v>
      </c>
      <c r="C80" s="33">
        <v>70063.3</v>
      </c>
      <c r="D80" s="33">
        <v>72865.7</v>
      </c>
    </row>
    <row r="81" spans="1:4" ht="30.75" hidden="1">
      <c r="A81" s="14" t="s">
        <v>117</v>
      </c>
      <c r="B81" s="15" t="s">
        <v>33</v>
      </c>
      <c r="C81" s="33"/>
      <c r="D81" s="33"/>
    </row>
    <row r="82" spans="1:4" ht="15">
      <c r="A82" s="12" t="s">
        <v>42</v>
      </c>
      <c r="B82" s="13" t="s">
        <v>43</v>
      </c>
      <c r="C82" s="34">
        <f>C83+C88</f>
        <v>1626</v>
      </c>
      <c r="D82" s="34">
        <f>D83+D88</f>
        <v>1679.1</v>
      </c>
    </row>
    <row r="83" spans="1:4" ht="30.75">
      <c r="A83" s="12" t="s">
        <v>34</v>
      </c>
      <c r="B83" s="13" t="s">
        <v>35</v>
      </c>
      <c r="C83" s="34">
        <f>SUM(C84:C87)</f>
        <v>1626</v>
      </c>
      <c r="D83" s="34">
        <f>SUM(D84:D87)</f>
        <v>1679.1</v>
      </c>
    </row>
    <row r="84" spans="1:4" ht="30.75" hidden="1">
      <c r="A84" s="14" t="s">
        <v>114</v>
      </c>
      <c r="B84" s="15" t="s">
        <v>35</v>
      </c>
      <c r="C84" s="33"/>
      <c r="D84" s="33"/>
    </row>
    <row r="85" spans="1:4" ht="30.75">
      <c r="A85" s="14" t="s">
        <v>116</v>
      </c>
      <c r="B85" s="15" t="s">
        <v>35</v>
      </c>
      <c r="C85" s="33">
        <v>1541.9</v>
      </c>
      <c r="D85" s="33">
        <v>1595</v>
      </c>
    </row>
    <row r="86" spans="1:4" ht="30.75" hidden="1">
      <c r="A86" s="14" t="s">
        <v>118</v>
      </c>
      <c r="B86" s="15" t="s">
        <v>35</v>
      </c>
      <c r="C86" s="33"/>
      <c r="D86" s="33"/>
    </row>
    <row r="87" spans="1:4" ht="30.75">
      <c r="A87" s="14" t="s">
        <v>120</v>
      </c>
      <c r="B87" s="15" t="s">
        <v>35</v>
      </c>
      <c r="C87" s="33">
        <v>84.1</v>
      </c>
      <c r="D87" s="33">
        <v>84.1</v>
      </c>
    </row>
    <row r="88" spans="1:4" ht="15" hidden="1">
      <c r="A88" s="12" t="s">
        <v>38</v>
      </c>
      <c r="B88" s="13" t="s">
        <v>39</v>
      </c>
      <c r="C88" s="34">
        <f>C89</f>
        <v>0</v>
      </c>
      <c r="D88" s="34">
        <f>D89</f>
        <v>0</v>
      </c>
    </row>
    <row r="89" spans="1:4" ht="15" hidden="1">
      <c r="A89" s="14" t="s">
        <v>121</v>
      </c>
      <c r="B89" s="15" t="s">
        <v>39</v>
      </c>
      <c r="C89" s="33"/>
      <c r="D89" s="33"/>
    </row>
    <row r="90" spans="1:4" ht="30.75">
      <c r="A90" s="12" t="s">
        <v>23</v>
      </c>
      <c r="B90" s="13" t="s">
        <v>2</v>
      </c>
      <c r="C90" s="32">
        <f>C91+C95</f>
        <v>7353.5</v>
      </c>
      <c r="D90" s="32">
        <f>D91+D95</f>
        <v>7480.8</v>
      </c>
    </row>
    <row r="91" spans="1:4" ht="30.75">
      <c r="A91" s="7" t="s">
        <v>293</v>
      </c>
      <c r="B91" s="13" t="s">
        <v>294</v>
      </c>
      <c r="C91" s="22">
        <f>SUM(C92:C94)</f>
        <v>5153.5</v>
      </c>
      <c r="D91" s="22">
        <f>SUM(D92:D94)</f>
        <v>5280.8</v>
      </c>
    </row>
    <row r="92" spans="1:4" ht="48.75" customHeight="1">
      <c r="A92" s="10" t="s">
        <v>224</v>
      </c>
      <c r="B92" s="16" t="s">
        <v>94</v>
      </c>
      <c r="C92" s="25">
        <v>4548.5</v>
      </c>
      <c r="D92" s="25">
        <v>4675.8</v>
      </c>
    </row>
    <row r="93" spans="1:4" s="2" customFormat="1" ht="50.25" customHeight="1">
      <c r="A93" s="10" t="s">
        <v>96</v>
      </c>
      <c r="B93" s="28" t="s">
        <v>95</v>
      </c>
      <c r="C93" s="25">
        <v>600</v>
      </c>
      <c r="D93" s="25">
        <v>600</v>
      </c>
    </row>
    <row r="94" spans="1:4" s="2" customFormat="1" ht="63" customHeight="1">
      <c r="A94" s="10" t="s">
        <v>256</v>
      </c>
      <c r="B94" s="28" t="s">
        <v>257</v>
      </c>
      <c r="C94" s="25">
        <v>5</v>
      </c>
      <c r="D94" s="25">
        <v>5</v>
      </c>
    </row>
    <row r="95" spans="1:4" s="2" customFormat="1" ht="30.75">
      <c r="A95" s="7" t="s">
        <v>295</v>
      </c>
      <c r="B95" s="52" t="s">
        <v>296</v>
      </c>
      <c r="C95" s="22">
        <f>C96</f>
        <v>2200</v>
      </c>
      <c r="D95" s="22">
        <f>D96</f>
        <v>2200</v>
      </c>
    </row>
    <row r="96" spans="1:4" s="2" customFormat="1" ht="50.25" customHeight="1">
      <c r="A96" s="10" t="s">
        <v>231</v>
      </c>
      <c r="B96" s="28" t="s">
        <v>232</v>
      </c>
      <c r="C96" s="25">
        <v>2200</v>
      </c>
      <c r="D96" s="25">
        <v>2200</v>
      </c>
    </row>
    <row r="97" spans="1:4" ht="20.25" customHeight="1">
      <c r="A97" s="7" t="s">
        <v>11</v>
      </c>
      <c r="B97" s="9" t="s">
        <v>9</v>
      </c>
      <c r="C97" s="30">
        <f>SUM(C98:C117)-C98-C101-C104-C112-C115</f>
        <v>432.5</v>
      </c>
      <c r="D97" s="30">
        <f>SUM(D98:D117)-D98-D101-D104-D112-D115</f>
        <v>432.5</v>
      </c>
    </row>
    <row r="98" spans="1:4" ht="68.25" customHeight="1">
      <c r="A98" s="41" t="s">
        <v>258</v>
      </c>
      <c r="B98" s="42" t="s">
        <v>210</v>
      </c>
      <c r="C98" s="30">
        <f>SUM(C99:C100)</f>
        <v>31.5</v>
      </c>
      <c r="D98" s="30">
        <f>SUM(D99:D100)</f>
        <v>31.5</v>
      </c>
    </row>
    <row r="99" spans="1:4" ht="63.75" customHeight="1">
      <c r="A99" s="39" t="s">
        <v>233</v>
      </c>
      <c r="B99" s="40" t="s">
        <v>259</v>
      </c>
      <c r="C99" s="33">
        <v>28.5</v>
      </c>
      <c r="D99" s="33">
        <v>28.5</v>
      </c>
    </row>
    <row r="100" spans="1:4" ht="66" customHeight="1">
      <c r="A100" s="39" t="s">
        <v>260</v>
      </c>
      <c r="B100" s="40" t="s">
        <v>259</v>
      </c>
      <c r="C100" s="33">
        <v>3</v>
      </c>
      <c r="D100" s="33">
        <v>3</v>
      </c>
    </row>
    <row r="101" spans="1:4" ht="97.5" customHeight="1">
      <c r="A101" s="41" t="s">
        <v>261</v>
      </c>
      <c r="B101" s="42" t="s">
        <v>211</v>
      </c>
      <c r="C101" s="34">
        <f>SUM(C102:C103)</f>
        <v>29</v>
      </c>
      <c r="D101" s="34">
        <f>SUM(D102:D103)</f>
        <v>29</v>
      </c>
    </row>
    <row r="102" spans="1:4" ht="84" customHeight="1">
      <c r="A102" s="39" t="s">
        <v>234</v>
      </c>
      <c r="B102" s="40" t="s">
        <v>262</v>
      </c>
      <c r="C102" s="33">
        <v>5</v>
      </c>
      <c r="D102" s="33">
        <v>5</v>
      </c>
    </row>
    <row r="103" spans="1:4" ht="81" customHeight="1">
      <c r="A103" s="39" t="s">
        <v>263</v>
      </c>
      <c r="B103" s="40" t="s">
        <v>262</v>
      </c>
      <c r="C103" s="33">
        <v>24</v>
      </c>
      <c r="D103" s="33">
        <v>24</v>
      </c>
    </row>
    <row r="104" spans="1:4" ht="65.25" customHeight="1">
      <c r="A104" s="41" t="s">
        <v>264</v>
      </c>
      <c r="B104" s="42" t="s">
        <v>212</v>
      </c>
      <c r="C104" s="34">
        <f>SUM(C105:C106)</f>
        <v>3</v>
      </c>
      <c r="D104" s="34">
        <f>SUM(D105:D106)</f>
        <v>3</v>
      </c>
    </row>
    <row r="105" spans="1:4" ht="69.75" customHeight="1">
      <c r="A105" s="39" t="s">
        <v>235</v>
      </c>
      <c r="B105" s="40" t="s">
        <v>212</v>
      </c>
      <c r="C105" s="33">
        <v>1</v>
      </c>
      <c r="D105" s="33">
        <v>1</v>
      </c>
    </row>
    <row r="106" spans="1:4" ht="67.5" customHeight="1">
      <c r="A106" s="39" t="s">
        <v>265</v>
      </c>
      <c r="B106" s="40" t="s">
        <v>212</v>
      </c>
      <c r="C106" s="33">
        <v>2</v>
      </c>
      <c r="D106" s="33">
        <v>2</v>
      </c>
    </row>
    <row r="107" spans="1:4" ht="78">
      <c r="A107" s="41" t="s">
        <v>266</v>
      </c>
      <c r="B107" s="42" t="s">
        <v>267</v>
      </c>
      <c r="C107" s="34">
        <v>70</v>
      </c>
      <c r="D107" s="34">
        <v>70</v>
      </c>
    </row>
    <row r="108" spans="1:4" ht="62.25">
      <c r="A108" s="41" t="s">
        <v>236</v>
      </c>
      <c r="B108" s="42" t="s">
        <v>213</v>
      </c>
      <c r="C108" s="34">
        <v>1.5</v>
      </c>
      <c r="D108" s="34">
        <v>1.5</v>
      </c>
    </row>
    <row r="109" spans="1:4" ht="64.5" customHeight="1">
      <c r="A109" s="41" t="s">
        <v>268</v>
      </c>
      <c r="B109" s="42" t="s">
        <v>269</v>
      </c>
      <c r="C109" s="34">
        <v>17</v>
      </c>
      <c r="D109" s="34">
        <v>17</v>
      </c>
    </row>
    <row r="110" spans="1:4" ht="80.25" customHeight="1">
      <c r="A110" s="41" t="s">
        <v>270</v>
      </c>
      <c r="B110" s="42" t="s">
        <v>271</v>
      </c>
      <c r="C110" s="34">
        <v>40</v>
      </c>
      <c r="D110" s="34">
        <v>40</v>
      </c>
    </row>
    <row r="111" spans="1:4" ht="94.5" customHeight="1">
      <c r="A111" s="41" t="s">
        <v>272</v>
      </c>
      <c r="B111" s="42" t="s">
        <v>273</v>
      </c>
      <c r="C111" s="34">
        <v>17.3</v>
      </c>
      <c r="D111" s="34">
        <v>17.3</v>
      </c>
    </row>
    <row r="112" spans="1:4" ht="64.5" customHeight="1">
      <c r="A112" s="41" t="s">
        <v>274</v>
      </c>
      <c r="B112" s="42" t="s">
        <v>275</v>
      </c>
      <c r="C112" s="34">
        <f>SUM(C113:C114)</f>
        <v>128.7</v>
      </c>
      <c r="D112" s="34">
        <f>SUM(D113:D114)</f>
        <v>128.7</v>
      </c>
    </row>
    <row r="113" spans="1:4" ht="66" customHeight="1">
      <c r="A113" s="39" t="s">
        <v>276</v>
      </c>
      <c r="B113" s="40" t="s">
        <v>277</v>
      </c>
      <c r="C113" s="33">
        <v>2</v>
      </c>
      <c r="D113" s="33">
        <v>2</v>
      </c>
    </row>
    <row r="114" spans="1:4" ht="62.25">
      <c r="A114" s="39" t="s">
        <v>278</v>
      </c>
      <c r="B114" s="40" t="s">
        <v>275</v>
      </c>
      <c r="C114" s="33">
        <v>126.7</v>
      </c>
      <c r="D114" s="33">
        <v>126.7</v>
      </c>
    </row>
    <row r="115" spans="1:4" ht="78">
      <c r="A115" s="41" t="s">
        <v>279</v>
      </c>
      <c r="B115" s="42" t="s">
        <v>280</v>
      </c>
      <c r="C115" s="34">
        <f>SUM(C116:C117)</f>
        <v>94.5</v>
      </c>
      <c r="D115" s="34">
        <f>SUM(D116:D117)</f>
        <v>94.5</v>
      </c>
    </row>
    <row r="116" spans="1:4" ht="78">
      <c r="A116" s="39" t="s">
        <v>237</v>
      </c>
      <c r="B116" s="40" t="s">
        <v>281</v>
      </c>
      <c r="C116" s="33">
        <v>11.5</v>
      </c>
      <c r="D116" s="33">
        <v>11.5</v>
      </c>
    </row>
    <row r="117" spans="1:4" ht="82.5" customHeight="1">
      <c r="A117" s="39" t="s">
        <v>282</v>
      </c>
      <c r="B117" s="40" t="s">
        <v>283</v>
      </c>
      <c r="C117" s="33">
        <v>83</v>
      </c>
      <c r="D117" s="33">
        <v>83</v>
      </c>
    </row>
    <row r="118" spans="1:4" s="44" customFormat="1" ht="15" hidden="1">
      <c r="A118" s="41" t="s">
        <v>148</v>
      </c>
      <c r="B118" s="42" t="s">
        <v>144</v>
      </c>
      <c r="C118" s="34">
        <f>SUM(C119:C120)</f>
        <v>0</v>
      </c>
      <c r="D118" s="34">
        <f>SUM(D119:D120)</f>
        <v>0</v>
      </c>
    </row>
    <row r="119" spans="1:4" ht="15" hidden="1">
      <c r="A119" s="39" t="s">
        <v>147</v>
      </c>
      <c r="B119" s="40" t="s">
        <v>146</v>
      </c>
      <c r="C119" s="33"/>
      <c r="D119" s="33"/>
    </row>
    <row r="120" spans="1:4" ht="15" hidden="1">
      <c r="A120" s="39" t="s">
        <v>145</v>
      </c>
      <c r="B120" s="40" t="s">
        <v>146</v>
      </c>
      <c r="C120" s="33"/>
      <c r="D120" s="33"/>
    </row>
    <row r="121" spans="1:4" ht="22.5" customHeight="1">
      <c r="A121" s="7" t="s">
        <v>30</v>
      </c>
      <c r="B121" s="9" t="s">
        <v>46</v>
      </c>
      <c r="C121" s="29">
        <f>C122+C171+C176+C174</f>
        <v>1255699.9</v>
      </c>
      <c r="D121" s="29">
        <f>D122+D171+D176+D174</f>
        <v>1235606.9000000001</v>
      </c>
    </row>
    <row r="122" spans="1:4" ht="30.75">
      <c r="A122" s="7" t="s">
        <v>47</v>
      </c>
      <c r="B122" s="9" t="s">
        <v>48</v>
      </c>
      <c r="C122" s="29">
        <f>C123+C141+C159</f>
        <v>1255699.9</v>
      </c>
      <c r="D122" s="29">
        <f>D123+D141+D159</f>
        <v>1235606.9000000001</v>
      </c>
    </row>
    <row r="123" spans="1:4" ht="30.75">
      <c r="A123" s="7" t="s">
        <v>155</v>
      </c>
      <c r="B123" s="9" t="s">
        <v>97</v>
      </c>
      <c r="C123" s="30">
        <f>SUM(C124:C128)-C126</f>
        <v>102346.29999999999</v>
      </c>
      <c r="D123" s="30">
        <f>SUM(D124:D128)-D126</f>
        <v>197388.80000000002</v>
      </c>
    </row>
    <row r="124" spans="1:4" ht="46.5">
      <c r="A124" s="10" t="s">
        <v>303</v>
      </c>
      <c r="B124" s="11" t="s">
        <v>302</v>
      </c>
      <c r="C124" s="31">
        <v>38638.6</v>
      </c>
      <c r="D124" s="31">
        <v>38638.6</v>
      </c>
    </row>
    <row r="125" spans="1:4" ht="48.75" customHeight="1">
      <c r="A125" s="10" t="s">
        <v>227</v>
      </c>
      <c r="B125" s="11" t="s">
        <v>228</v>
      </c>
      <c r="C125" s="31">
        <v>5810</v>
      </c>
      <c r="D125" s="31">
        <v>0</v>
      </c>
    </row>
    <row r="126" spans="1:4" ht="21" customHeight="1" hidden="1">
      <c r="A126" s="7" t="s">
        <v>229</v>
      </c>
      <c r="B126" s="9" t="s">
        <v>111</v>
      </c>
      <c r="C126" s="30">
        <f>SUM(C127:C127)</f>
        <v>0</v>
      </c>
      <c r="D126" s="30">
        <f>SUM(D127:D127)</f>
        <v>0</v>
      </c>
    </row>
    <row r="127" spans="1:5" ht="32.25" customHeight="1" hidden="1">
      <c r="A127" s="10" t="s">
        <v>156</v>
      </c>
      <c r="B127" s="11" t="s">
        <v>230</v>
      </c>
      <c r="C127" s="31"/>
      <c r="D127" s="31">
        <v>0</v>
      </c>
      <c r="E127" t="s">
        <v>297</v>
      </c>
    </row>
    <row r="128" spans="1:4" ht="15">
      <c r="A128" s="7" t="s">
        <v>157</v>
      </c>
      <c r="B128" s="9" t="s">
        <v>45</v>
      </c>
      <c r="C128" s="30">
        <f>SUM(C129:C140)</f>
        <v>57897.7</v>
      </c>
      <c r="D128" s="30">
        <f>SUM(D129:D140)</f>
        <v>158750.2</v>
      </c>
    </row>
    <row r="129" spans="1:4" s="46" customFormat="1" ht="30.75">
      <c r="A129" s="10" t="s">
        <v>238</v>
      </c>
      <c r="B129" s="11" t="s">
        <v>239</v>
      </c>
      <c r="C129" s="31">
        <v>48.6</v>
      </c>
      <c r="D129" s="31">
        <v>48.6</v>
      </c>
    </row>
    <row r="130" spans="1:4" ht="67.5" customHeight="1">
      <c r="A130" s="10" t="s">
        <v>158</v>
      </c>
      <c r="B130" s="11" t="s">
        <v>194</v>
      </c>
      <c r="C130" s="31">
        <v>91.2</v>
      </c>
      <c r="D130" s="31">
        <v>93.4</v>
      </c>
    </row>
    <row r="131" spans="1:4" ht="82.5" customHeight="1">
      <c r="A131" s="10" t="s">
        <v>159</v>
      </c>
      <c r="B131" s="38" t="s">
        <v>214</v>
      </c>
      <c r="C131" s="31">
        <v>1071.7</v>
      </c>
      <c r="D131" s="31">
        <v>1057.5</v>
      </c>
    </row>
    <row r="132" spans="1:4" ht="67.5" customHeight="1">
      <c r="A132" s="10" t="s">
        <v>300</v>
      </c>
      <c r="B132" s="11" t="s">
        <v>301</v>
      </c>
      <c r="C132" s="31">
        <v>0</v>
      </c>
      <c r="D132" s="31">
        <v>135700</v>
      </c>
    </row>
    <row r="133" spans="1:4" ht="30.75">
      <c r="A133" s="10" t="s">
        <v>298</v>
      </c>
      <c r="B133" s="11" t="s">
        <v>299</v>
      </c>
      <c r="C133" s="31">
        <v>604.7</v>
      </c>
      <c r="D133" s="31">
        <v>0</v>
      </c>
    </row>
    <row r="134" spans="1:4" ht="30.75">
      <c r="A134" s="10" t="s">
        <v>312</v>
      </c>
      <c r="B134" s="11" t="s">
        <v>313</v>
      </c>
      <c r="C134" s="31">
        <v>34023</v>
      </c>
      <c r="D134" s="31">
        <v>0</v>
      </c>
    </row>
    <row r="135" spans="1:4" ht="30.75">
      <c r="A135" s="10" t="s">
        <v>160</v>
      </c>
      <c r="B135" s="11" t="s">
        <v>135</v>
      </c>
      <c r="C135" s="31">
        <v>10000</v>
      </c>
      <c r="D135" s="31">
        <v>10000</v>
      </c>
    </row>
    <row r="136" spans="1:4" ht="62.25" hidden="1">
      <c r="A136" s="10" t="s">
        <v>161</v>
      </c>
      <c r="B136" s="11" t="s">
        <v>149</v>
      </c>
      <c r="C136" s="31"/>
      <c r="D136" s="31"/>
    </row>
    <row r="137" spans="1:4" ht="58.5" customHeight="1" hidden="1">
      <c r="A137" s="10" t="s">
        <v>162</v>
      </c>
      <c r="B137" s="11" t="s">
        <v>205</v>
      </c>
      <c r="C137" s="31"/>
      <c r="D137" s="31"/>
    </row>
    <row r="138" spans="1:4" ht="66" customHeight="1">
      <c r="A138" s="10" t="s">
        <v>215</v>
      </c>
      <c r="B138" s="11" t="s">
        <v>216</v>
      </c>
      <c r="C138" s="31">
        <v>7017.6</v>
      </c>
      <c r="D138" s="31">
        <v>6979</v>
      </c>
    </row>
    <row r="139" spans="1:4" ht="51.75" customHeight="1">
      <c r="A139" s="10" t="s">
        <v>284</v>
      </c>
      <c r="B139" s="11" t="s">
        <v>285</v>
      </c>
      <c r="C139" s="31">
        <v>5040.9</v>
      </c>
      <c r="D139" s="31">
        <v>4871.7</v>
      </c>
    </row>
    <row r="140" spans="1:4" ht="66" customHeight="1" hidden="1">
      <c r="A140" s="10" t="s">
        <v>225</v>
      </c>
      <c r="B140" s="11" t="s">
        <v>226</v>
      </c>
      <c r="C140" s="31"/>
      <c r="D140" s="31"/>
    </row>
    <row r="141" spans="1:4" ht="15">
      <c r="A141" s="7" t="s">
        <v>163</v>
      </c>
      <c r="B141" s="9" t="s">
        <v>98</v>
      </c>
      <c r="C141" s="30">
        <f>SUM(C142:C158)-C143-C156</f>
        <v>1091512.7999999998</v>
      </c>
      <c r="D141" s="30">
        <f>SUM(D142:D158)-D143-D156</f>
        <v>976377.3</v>
      </c>
    </row>
    <row r="142" spans="1:4" ht="30.75">
      <c r="A142" s="36" t="s">
        <v>164</v>
      </c>
      <c r="B142" s="37" t="s">
        <v>99</v>
      </c>
      <c r="C142" s="33">
        <v>30935.8</v>
      </c>
      <c r="D142" s="33">
        <v>30935.8</v>
      </c>
    </row>
    <row r="143" spans="1:4" ht="30.75">
      <c r="A143" s="7" t="s">
        <v>165</v>
      </c>
      <c r="B143" s="9" t="s">
        <v>100</v>
      </c>
      <c r="C143" s="22">
        <f>SUM(C144:C152)</f>
        <v>25016.5</v>
      </c>
      <c r="D143" s="22">
        <f>SUM(D144:D152)</f>
        <v>25016.5</v>
      </c>
    </row>
    <row r="144" spans="1:4" ht="62.25">
      <c r="A144" s="10" t="s">
        <v>166</v>
      </c>
      <c r="B144" s="11" t="s">
        <v>68</v>
      </c>
      <c r="C144" s="25">
        <v>2747.1</v>
      </c>
      <c r="D144" s="25">
        <v>2747.1</v>
      </c>
    </row>
    <row r="145" spans="1:4" ht="46.5">
      <c r="A145" s="10" t="s">
        <v>167</v>
      </c>
      <c r="B145" s="11" t="s">
        <v>69</v>
      </c>
      <c r="C145" s="25">
        <v>1129.1</v>
      </c>
      <c r="D145" s="25">
        <v>1129.1</v>
      </c>
    </row>
    <row r="146" spans="1:4" ht="62.25">
      <c r="A146" s="10" t="s">
        <v>168</v>
      </c>
      <c r="B146" s="11" t="s">
        <v>70</v>
      </c>
      <c r="C146" s="25">
        <v>2255.9</v>
      </c>
      <c r="D146" s="25">
        <v>2255.9</v>
      </c>
    </row>
    <row r="147" spans="1:4" ht="66" customHeight="1">
      <c r="A147" s="10" t="s">
        <v>169</v>
      </c>
      <c r="B147" s="11" t="s">
        <v>286</v>
      </c>
      <c r="C147" s="25">
        <v>3488.2</v>
      </c>
      <c r="D147" s="25">
        <v>3488.2</v>
      </c>
    </row>
    <row r="148" spans="1:4" ht="46.5">
      <c r="A148" s="10" t="s">
        <v>170</v>
      </c>
      <c r="B148" s="11" t="s">
        <v>71</v>
      </c>
      <c r="C148" s="25">
        <v>11731.4</v>
      </c>
      <c r="D148" s="25">
        <v>11731.4</v>
      </c>
    </row>
    <row r="149" spans="1:4" ht="53.25" customHeight="1">
      <c r="A149" s="10" t="s">
        <v>171</v>
      </c>
      <c r="B149" s="11" t="s">
        <v>72</v>
      </c>
      <c r="C149" s="25">
        <v>1125.5</v>
      </c>
      <c r="D149" s="25">
        <v>1125.5</v>
      </c>
    </row>
    <row r="150" spans="1:4" ht="119.25" customHeight="1">
      <c r="A150" s="10" t="s">
        <v>172</v>
      </c>
      <c r="B150" s="11" t="s">
        <v>73</v>
      </c>
      <c r="C150" s="25">
        <v>0.7</v>
      </c>
      <c r="D150" s="25">
        <v>0.7</v>
      </c>
    </row>
    <row r="151" spans="1:4" ht="51" customHeight="1">
      <c r="A151" s="10" t="s">
        <v>287</v>
      </c>
      <c r="B151" s="11" t="s">
        <v>288</v>
      </c>
      <c r="C151" s="25">
        <v>1917.4</v>
      </c>
      <c r="D151" s="25">
        <v>1917.4</v>
      </c>
    </row>
    <row r="152" spans="1:4" ht="81" customHeight="1">
      <c r="A152" s="10" t="s">
        <v>289</v>
      </c>
      <c r="B152" s="11" t="s">
        <v>290</v>
      </c>
      <c r="C152" s="25">
        <v>621.2</v>
      </c>
      <c r="D152" s="25">
        <v>621.2</v>
      </c>
    </row>
    <row r="153" spans="1:4" ht="43.5" customHeight="1">
      <c r="A153" s="23" t="s">
        <v>173</v>
      </c>
      <c r="B153" s="11" t="s">
        <v>74</v>
      </c>
      <c r="C153" s="31">
        <v>191</v>
      </c>
      <c r="D153" s="31">
        <v>198.8</v>
      </c>
    </row>
    <row r="154" spans="1:4" ht="46.5">
      <c r="A154" s="23" t="s">
        <v>174</v>
      </c>
      <c r="B154" s="11" t="s">
        <v>122</v>
      </c>
      <c r="C154" s="31">
        <v>127.9</v>
      </c>
      <c r="D154" s="31">
        <v>11.4</v>
      </c>
    </row>
    <row r="155" spans="1:4" ht="30.75" hidden="1">
      <c r="A155" s="23" t="s">
        <v>217</v>
      </c>
      <c r="B155" s="11" t="s">
        <v>218</v>
      </c>
      <c r="C155" s="31"/>
      <c r="D155" s="31"/>
    </row>
    <row r="156" spans="1:4" ht="15">
      <c r="A156" s="7" t="s">
        <v>175</v>
      </c>
      <c r="B156" s="9" t="s">
        <v>57</v>
      </c>
      <c r="C156" s="22">
        <f>C157+C158</f>
        <v>1035241.6</v>
      </c>
      <c r="D156" s="22">
        <f>D157+D158</f>
        <v>920214.8</v>
      </c>
    </row>
    <row r="157" spans="1:4" ht="93">
      <c r="A157" s="10" t="s">
        <v>176</v>
      </c>
      <c r="B157" s="11" t="s">
        <v>133</v>
      </c>
      <c r="C157" s="25">
        <v>651120.7</v>
      </c>
      <c r="D157" s="25">
        <v>578774</v>
      </c>
    </row>
    <row r="158" spans="1:4" ht="62.25">
      <c r="A158" s="10" t="s">
        <v>177</v>
      </c>
      <c r="B158" s="11" t="s">
        <v>134</v>
      </c>
      <c r="C158" s="25">
        <v>384120.9</v>
      </c>
      <c r="D158" s="25">
        <v>341440.8</v>
      </c>
    </row>
    <row r="159" spans="1:4" ht="15">
      <c r="A159" s="12" t="s">
        <v>178</v>
      </c>
      <c r="B159" s="9" t="s">
        <v>20</v>
      </c>
      <c r="C159" s="35">
        <f>C160+C169+C170</f>
        <v>61840.8</v>
      </c>
      <c r="D159" s="35">
        <f>D160+D169+D170</f>
        <v>61840.8</v>
      </c>
    </row>
    <row r="160" spans="1:4" ht="61.5" customHeight="1">
      <c r="A160" s="12" t="s">
        <v>179</v>
      </c>
      <c r="B160" s="9" t="s">
        <v>19</v>
      </c>
      <c r="C160" s="22">
        <f>SUM(C161:C168)</f>
        <v>6859.9</v>
      </c>
      <c r="D160" s="22">
        <f>SUM(D161:D168)</f>
        <v>6859.9</v>
      </c>
    </row>
    <row r="161" spans="1:4" ht="69" customHeight="1">
      <c r="A161" s="14" t="s">
        <v>180</v>
      </c>
      <c r="B161" s="11" t="s">
        <v>59</v>
      </c>
      <c r="C161" s="25">
        <v>2149.7</v>
      </c>
      <c r="D161" s="25">
        <v>2149.7</v>
      </c>
    </row>
    <row r="162" spans="1:4" ht="66" customHeight="1">
      <c r="A162" s="14" t="s">
        <v>181</v>
      </c>
      <c r="B162" s="11" t="s">
        <v>60</v>
      </c>
      <c r="C162" s="25">
        <v>677</v>
      </c>
      <c r="D162" s="25">
        <v>677</v>
      </c>
    </row>
    <row r="163" spans="1:4" ht="66.75" customHeight="1">
      <c r="A163" s="14" t="s">
        <v>182</v>
      </c>
      <c r="B163" s="11" t="s">
        <v>61</v>
      </c>
      <c r="C163" s="25">
        <v>353.8</v>
      </c>
      <c r="D163" s="25">
        <v>353.8</v>
      </c>
    </row>
    <row r="164" spans="1:4" ht="66" customHeight="1">
      <c r="A164" s="14" t="s">
        <v>183</v>
      </c>
      <c r="B164" s="11" t="s">
        <v>62</v>
      </c>
      <c r="C164" s="25">
        <v>128.8</v>
      </c>
      <c r="D164" s="25">
        <v>128.8</v>
      </c>
    </row>
    <row r="165" spans="1:4" ht="81" customHeight="1" hidden="1">
      <c r="A165" s="14" t="s">
        <v>184</v>
      </c>
      <c r="B165" s="11" t="s">
        <v>63</v>
      </c>
      <c r="C165" s="25"/>
      <c r="D165" s="25"/>
    </row>
    <row r="166" spans="1:4" ht="62.25">
      <c r="A166" s="14" t="s">
        <v>185</v>
      </c>
      <c r="B166" s="11" t="s">
        <v>64</v>
      </c>
      <c r="C166" s="25">
        <v>2142.1</v>
      </c>
      <c r="D166" s="25">
        <v>2142.1</v>
      </c>
    </row>
    <row r="167" spans="1:4" ht="70.5" customHeight="1">
      <c r="A167" s="14" t="s">
        <v>219</v>
      </c>
      <c r="B167" s="11" t="s">
        <v>220</v>
      </c>
      <c r="C167" s="25">
        <v>386.3</v>
      </c>
      <c r="D167" s="25">
        <v>386.3</v>
      </c>
    </row>
    <row r="168" spans="1:4" ht="69" customHeight="1">
      <c r="A168" s="14" t="s">
        <v>186</v>
      </c>
      <c r="B168" s="11" t="s">
        <v>65</v>
      </c>
      <c r="C168" s="25">
        <v>1022.2</v>
      </c>
      <c r="D168" s="25">
        <v>1022.2</v>
      </c>
    </row>
    <row r="169" spans="1:4" ht="53.25" customHeight="1">
      <c r="A169" s="36" t="s">
        <v>310</v>
      </c>
      <c r="B169" s="11" t="s">
        <v>311</v>
      </c>
      <c r="C169" s="25">
        <v>54980.9</v>
      </c>
      <c r="D169" s="25">
        <v>54980.9</v>
      </c>
    </row>
    <row r="170" spans="1:4" ht="15" hidden="1">
      <c r="A170" s="10"/>
      <c r="B170" s="17"/>
      <c r="C170" s="25"/>
      <c r="D170" s="25"/>
    </row>
    <row r="171" spans="1:4" ht="35.25" customHeight="1" hidden="1">
      <c r="A171" s="7" t="s">
        <v>187</v>
      </c>
      <c r="B171" s="18" t="s">
        <v>44</v>
      </c>
      <c r="C171" s="22">
        <f>SUM(C172:C173)</f>
        <v>0</v>
      </c>
      <c r="D171" s="22">
        <f>SUM(D172:D173)</f>
        <v>0</v>
      </c>
    </row>
    <row r="172" spans="1:4" ht="47.25" customHeight="1" hidden="1">
      <c r="A172" s="10" t="s">
        <v>188</v>
      </c>
      <c r="B172" s="17" t="s">
        <v>58</v>
      </c>
      <c r="C172" s="25"/>
      <c r="D172" s="25"/>
    </row>
    <row r="173" spans="1:4" ht="51" customHeight="1" hidden="1">
      <c r="A173" s="10" t="s">
        <v>189</v>
      </c>
      <c r="B173" s="17" t="s">
        <v>58</v>
      </c>
      <c r="C173" s="25">
        <v>0</v>
      </c>
      <c r="D173" s="25">
        <v>0</v>
      </c>
    </row>
    <row r="174" spans="1:4" ht="52.5" customHeight="1" hidden="1">
      <c r="A174" s="41" t="s">
        <v>203</v>
      </c>
      <c r="B174" s="26" t="s">
        <v>131</v>
      </c>
      <c r="C174" s="34">
        <f>C175</f>
        <v>0</v>
      </c>
      <c r="D174" s="34">
        <f>D175</f>
        <v>0</v>
      </c>
    </row>
    <row r="175" spans="1:4" ht="53.25" customHeight="1" hidden="1">
      <c r="A175" s="39" t="s">
        <v>204</v>
      </c>
      <c r="B175" s="27" t="s">
        <v>132</v>
      </c>
      <c r="C175" s="33"/>
      <c r="D175" s="33"/>
    </row>
    <row r="176" spans="1:4" ht="46.5" hidden="1">
      <c r="A176" s="20" t="s">
        <v>190</v>
      </c>
      <c r="B176" s="26" t="s">
        <v>106</v>
      </c>
      <c r="C176" s="22">
        <f>SUM(C177:C179)</f>
        <v>0</v>
      </c>
      <c r="D176" s="22">
        <f>SUM(D177:D179)</f>
        <v>0</v>
      </c>
    </row>
    <row r="177" spans="1:4" ht="54" customHeight="1" hidden="1">
      <c r="A177" s="39" t="s">
        <v>191</v>
      </c>
      <c r="B177" s="27" t="s">
        <v>105</v>
      </c>
      <c r="C177" s="25"/>
      <c r="D177" s="25"/>
    </row>
    <row r="178" spans="1:4" ht="46.5" hidden="1">
      <c r="A178" s="39" t="s">
        <v>192</v>
      </c>
      <c r="B178" s="27" t="s">
        <v>105</v>
      </c>
      <c r="C178" s="25"/>
      <c r="D178" s="25"/>
    </row>
    <row r="179" spans="1:4" ht="46.5" hidden="1">
      <c r="A179" s="23" t="s">
        <v>193</v>
      </c>
      <c r="B179" s="27" t="s">
        <v>105</v>
      </c>
      <c r="C179" s="25"/>
      <c r="D179" s="25"/>
    </row>
    <row r="180" spans="1:5" ht="26.25" customHeight="1">
      <c r="A180" s="7" t="s">
        <v>16</v>
      </c>
      <c r="B180" s="19" t="s">
        <v>221</v>
      </c>
      <c r="C180" s="29">
        <f>C21+C121</f>
        <v>2415844.5999999996</v>
      </c>
      <c r="D180" s="29">
        <f>D21+D121</f>
        <v>2439291.6</v>
      </c>
      <c r="E180" s="44" t="s">
        <v>309</v>
      </c>
    </row>
  </sheetData>
  <sheetProtection/>
  <mergeCells count="18">
    <mergeCell ref="C19:D19"/>
    <mergeCell ref="A17:B17"/>
    <mergeCell ref="A19:A20"/>
    <mergeCell ref="B19:B20"/>
    <mergeCell ref="A9:D9"/>
    <mergeCell ref="B10:D10"/>
    <mergeCell ref="B12:D12"/>
    <mergeCell ref="B13:D13"/>
    <mergeCell ref="A18:D18"/>
    <mergeCell ref="A5:D5"/>
    <mergeCell ref="A6:D6"/>
    <mergeCell ref="A7:D7"/>
    <mergeCell ref="A11:D11"/>
    <mergeCell ref="A16:D16"/>
    <mergeCell ref="A1:D1"/>
    <mergeCell ref="A2:D2"/>
    <mergeCell ref="A3:D3"/>
    <mergeCell ref="A4:D4"/>
  </mergeCells>
  <printOptions/>
  <pageMargins left="0.7480314960629921" right="0" top="0.1968503937007874" bottom="0.1968503937007874" header="0" footer="0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Кравчук Т.Ю.</cp:lastModifiedBy>
  <cp:lastPrinted>2021-10-25T06:06:28Z</cp:lastPrinted>
  <dcterms:created xsi:type="dcterms:W3CDTF">2002-01-21T07:46:24Z</dcterms:created>
  <dcterms:modified xsi:type="dcterms:W3CDTF">2021-10-29T05:57:34Z</dcterms:modified>
  <cp:category/>
  <cp:version/>
  <cp:contentType/>
  <cp:contentStatus/>
</cp:coreProperties>
</file>