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НАЧАЛЬНИК\Дотация\"/>
    </mc:Choice>
  </mc:AlternateContent>
  <bookViews>
    <workbookView xWindow="0" yWindow="0" windowWidth="28800" windowHeight="12330"/>
  </bookViews>
  <sheets>
    <sheet name="Лист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2" l="1"/>
  <c r="I20" i="2" l="1"/>
  <c r="I21" i="2" l="1"/>
  <c r="J20" i="2"/>
  <c r="K27" i="2"/>
  <c r="H20" i="2"/>
  <c r="G20" i="2"/>
  <c r="F21" i="2" l="1"/>
  <c r="F20" i="2"/>
  <c r="E20" i="2"/>
  <c r="K23" i="2" l="1"/>
  <c r="J21" i="2" l="1"/>
  <c r="J13" i="2"/>
  <c r="I13" i="2"/>
  <c r="H21" i="2"/>
  <c r="H13" i="2"/>
  <c r="F13" i="2"/>
  <c r="G21" i="2"/>
  <c r="G13" i="2"/>
  <c r="E21" i="2" l="1"/>
  <c r="E13" i="2"/>
  <c r="D13" i="2"/>
  <c r="D20" i="2" s="1"/>
  <c r="D21" i="2" l="1"/>
  <c r="K21" i="2" s="1"/>
  <c r="D28" i="2" l="1"/>
  <c r="G28" i="2"/>
  <c r="H28" i="2"/>
  <c r="F28" i="2"/>
  <c r="J28" i="2"/>
  <c r="E28" i="2"/>
  <c r="I28" i="2"/>
  <c r="E32" i="2"/>
  <c r="F32" i="2"/>
  <c r="I32" i="2"/>
  <c r="D32" i="2"/>
  <c r="J32" i="2"/>
  <c r="H32" i="2"/>
  <c r="G32" i="2"/>
  <c r="K32" i="2" l="1"/>
</calcChain>
</file>

<file path=xl/sharedStrings.xml><?xml version="1.0" encoding="utf-8"?>
<sst xmlns="http://schemas.openxmlformats.org/spreadsheetml/2006/main" count="42" uniqueCount="36">
  <si>
    <t>№п/п</t>
  </si>
  <si>
    <t>Наименование поселения</t>
  </si>
  <si>
    <t>Усть-Кутское ГП</t>
  </si>
  <si>
    <t>Янтальское ГП</t>
  </si>
  <si>
    <t>Звёзднинское ГП</t>
  </si>
  <si>
    <t>Верхнемарковское СП</t>
  </si>
  <si>
    <t>Нийское СП</t>
  </si>
  <si>
    <t>Подымахинское СП</t>
  </si>
  <si>
    <t xml:space="preserve">Ручейское СП </t>
  </si>
  <si>
    <t>Дефицит</t>
  </si>
  <si>
    <t>тыс. руб.</t>
  </si>
  <si>
    <t>Итого расходы</t>
  </si>
  <si>
    <t>Дотация по 74-ОЗ</t>
  </si>
  <si>
    <t>ИТОГО</t>
  </si>
  <si>
    <t>Исходные данные</t>
  </si>
  <si>
    <t>субвенции</t>
  </si>
  <si>
    <t>субсидии</t>
  </si>
  <si>
    <t xml:space="preserve">Размер дотации за счет субвенции </t>
  </si>
  <si>
    <t>Исключаемые расходы за счет целевых субвенций, субсидий и ИМБТ (кроме МБТ на ЗП с начислениями на нее)</t>
  </si>
  <si>
    <t>Дефицит с учетом объема дотации</t>
  </si>
  <si>
    <t>иной МБТ (эффективность)</t>
  </si>
  <si>
    <t>Дотация на 2025 год</t>
  </si>
  <si>
    <t>иные МБТ (на созд комф гор среды в малых городах)</t>
  </si>
  <si>
    <t>Дотация на 2026 год</t>
  </si>
  <si>
    <t>О.В. Рыбак</t>
  </si>
  <si>
    <t>Расчет размера дотаций на выравнивание бюджетной обеспеченности поселений за счет субвенции на осуществление отдельных областных государственных полномочий по расчету и предоставлению дотаций на выравнивание бюджетной обеспеченности поселений на 2025-2027 годы</t>
  </si>
  <si>
    <t>Налоговые и неналоговые доходы 2024 года (ожидаемые)</t>
  </si>
  <si>
    <t xml:space="preserve">Объем доходов, расчитанный по  исключаемым нормативам с 2025 года </t>
  </si>
  <si>
    <t>Итого доходы</t>
  </si>
  <si>
    <t>Расходы всего 2024 г. (ожидаемые)</t>
  </si>
  <si>
    <t>прочие иные МБТ (без МБТ на ЗП)</t>
  </si>
  <si>
    <t>Расходы, исключаемые отменой 96-ОЗ</t>
  </si>
  <si>
    <t>Дотация на 2027 год</t>
  </si>
  <si>
    <t>Расходы 2024 года, которые являются однократными и подлежат исключению из базы, либо новые, подлежат увеличению</t>
  </si>
  <si>
    <t>и бюджету Администрации УКМО</t>
  </si>
  <si>
    <t>Председатель комитета по финансовой политике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</si>
</sst>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color theme="4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164" fontId="0" fillId="0" borderId="1" xfId="0" applyNumberForma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164" fontId="0" fillId="0" borderId="3" xfId="0" applyNumberFormat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wrapText="1"/>
    </xf>
    <xf numFmtId="0" fontId="8" fillId="0" borderId="1" xfId="0" applyFont="1" applyBorder="1"/>
    <xf numFmtId="165" fontId="0" fillId="0" borderId="1" xfId="0" applyNumberFormat="1" applyBorder="1"/>
    <xf numFmtId="0" fontId="9" fillId="0" borderId="1" xfId="0" applyFont="1" applyBorder="1" applyAlignment="1">
      <alignment wrapText="1"/>
    </xf>
    <xf numFmtId="165" fontId="6" fillId="0" borderId="1" xfId="0" applyNumberFormat="1" applyFont="1" applyBorder="1"/>
    <xf numFmtId="0" fontId="1" fillId="0" borderId="2" xfId="0" applyFont="1" applyBorder="1" applyAlignment="1">
      <alignment horizontal="center"/>
    </xf>
    <xf numFmtId="0" fontId="0" fillId="0" borderId="6" xfId="0" applyBorder="1"/>
    <xf numFmtId="0" fontId="0" fillId="0" borderId="3" xfId="0" applyBorder="1"/>
    <xf numFmtId="0" fontId="6" fillId="0" borderId="2" xfId="0" applyFont="1" applyBorder="1" applyAlignment="1">
      <alignment horizontal="center" vertical="center"/>
    </xf>
    <xf numFmtId="165" fontId="6" fillId="0" borderId="3" xfId="0" applyNumberFormat="1" applyFont="1" applyBorder="1"/>
    <xf numFmtId="0" fontId="0" fillId="0" borderId="2" xfId="0" applyBorder="1"/>
    <xf numFmtId="0" fontId="6" fillId="0" borderId="1" xfId="0" applyFont="1" applyBorder="1" applyAlignment="1">
      <alignment horizontal="center"/>
    </xf>
    <xf numFmtId="0" fontId="0" fillId="0" borderId="0" xfId="0" applyBorder="1"/>
    <xf numFmtId="0" fontId="5" fillId="0" borderId="1" xfId="0" applyFont="1" applyBorder="1" applyAlignment="1">
      <alignment horizontal="right" wrapText="1"/>
    </xf>
    <xf numFmtId="0" fontId="0" fillId="0" borderId="0" xfId="0" applyAlignment="1">
      <alignment wrapText="1"/>
    </xf>
    <xf numFmtId="0" fontId="6" fillId="0" borderId="9" xfId="0" applyFont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2" fontId="0" fillId="0" borderId="1" xfId="0" applyNumberFormat="1" applyBorder="1"/>
    <xf numFmtId="0" fontId="0" fillId="0" borderId="1" xfId="0" applyNumberFormat="1" applyBorder="1"/>
    <xf numFmtId="0" fontId="0" fillId="0" borderId="0" xfId="0" applyFill="1" applyBorder="1"/>
    <xf numFmtId="0" fontId="10" fillId="0" borderId="1" xfId="0" applyFont="1" applyBorder="1" applyAlignment="1">
      <alignment horizontal="right" wrapText="1"/>
    </xf>
    <xf numFmtId="164" fontId="2" fillId="0" borderId="1" xfId="0" applyNumberFormat="1" applyFont="1" applyFill="1" applyBorder="1"/>
    <xf numFmtId="0" fontId="11" fillId="0" borderId="1" xfId="0" applyFont="1" applyBorder="1"/>
    <xf numFmtId="0" fontId="11" fillId="0" borderId="3" xfId="0" applyFont="1" applyBorder="1"/>
    <xf numFmtId="0" fontId="3" fillId="0" borderId="1" xfId="0" applyFont="1" applyBorder="1" applyAlignment="1">
      <alignment horizontal="center" vertical="center"/>
    </xf>
    <xf numFmtId="165" fontId="6" fillId="0" borderId="1" xfId="0" applyNumberFormat="1" applyFont="1" applyFill="1" applyBorder="1"/>
    <xf numFmtId="0" fontId="6" fillId="0" borderId="13" xfId="0" applyNumberFormat="1" applyFont="1" applyFill="1" applyBorder="1"/>
    <xf numFmtId="0" fontId="11" fillId="0" borderId="1" xfId="0" applyFont="1" applyBorder="1" applyAlignment="1">
      <alignment horizontal="center"/>
    </xf>
    <xf numFmtId="164" fontId="2" fillId="0" borderId="13" xfId="0" applyNumberFormat="1" applyFont="1" applyFill="1" applyBorder="1"/>
    <xf numFmtId="164" fontId="2" fillId="0" borderId="0" xfId="0" applyNumberFormat="1" applyFont="1" applyFill="1" applyBorder="1"/>
    <xf numFmtId="0" fontId="12" fillId="0" borderId="13" xfId="0" applyNumberFormat="1" applyFont="1" applyFill="1" applyBorder="1"/>
    <xf numFmtId="0" fontId="12" fillId="0" borderId="1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0" fontId="11" fillId="0" borderId="0" xfId="0" applyFont="1" applyFill="1" applyBorder="1"/>
    <xf numFmtId="165" fontId="0" fillId="0" borderId="3" xfId="0" applyNumberFormat="1" applyBorder="1"/>
    <xf numFmtId="164" fontId="14" fillId="0" borderId="1" xfId="0" applyNumberFormat="1" applyFont="1" applyFill="1" applyBorder="1"/>
    <xf numFmtId="0" fontId="11" fillId="0" borderId="11" xfId="0" applyFont="1" applyBorder="1"/>
    <xf numFmtId="164" fontId="0" fillId="0" borderId="0" xfId="0" applyNumberFormat="1"/>
    <xf numFmtId="0" fontId="13" fillId="0" borderId="1" xfId="0" applyFont="1" applyBorder="1" applyAlignment="1">
      <alignment horizontal="center"/>
    </xf>
    <xf numFmtId="2" fontId="0" fillId="0" borderId="3" xfId="0" applyNumberFormat="1" applyBorder="1"/>
    <xf numFmtId="0" fontId="11" fillId="0" borderId="12" xfId="0" applyFont="1" applyBorder="1"/>
    <xf numFmtId="0" fontId="15" fillId="0" borderId="0" xfId="0" applyFont="1"/>
    <xf numFmtId="164" fontId="16" fillId="2" borderId="1" xfId="0" applyNumberFormat="1" applyFont="1" applyFill="1" applyBorder="1"/>
    <xf numFmtId="164" fontId="16" fillId="0" borderId="1" xfId="0" applyNumberFormat="1" applyFont="1" applyBorder="1"/>
    <xf numFmtId="164" fontId="14" fillId="0" borderId="0" xfId="0" applyNumberFormat="1" applyFont="1"/>
    <xf numFmtId="164" fontId="14" fillId="0" borderId="3" xfId="0" applyNumberFormat="1" applyFont="1" applyBorder="1"/>
    <xf numFmtId="164" fontId="14" fillId="0" borderId="1" xfId="0" applyNumberFormat="1" applyFont="1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vertic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49"/>
  <sheetViews>
    <sheetView tabSelected="1" topLeftCell="A19" zoomScaleNormal="100" workbookViewId="0">
      <selection activeCell="H40" sqref="H40"/>
    </sheetView>
  </sheetViews>
  <sheetFormatPr defaultRowHeight="15" x14ac:dyDescent="0.25"/>
  <cols>
    <col min="3" max="3" width="29.5703125" customWidth="1"/>
    <col min="4" max="4" width="15.7109375" customWidth="1"/>
    <col min="5" max="5" width="15" customWidth="1"/>
    <col min="6" max="6" width="15.5703125" customWidth="1"/>
    <col min="7" max="7" width="18" customWidth="1"/>
    <col min="8" max="8" width="14.7109375" customWidth="1"/>
    <col min="9" max="9" width="17.42578125" customWidth="1"/>
    <col min="10" max="10" width="15.7109375" customWidth="1"/>
    <col min="11" max="11" width="10.85546875" customWidth="1"/>
  </cols>
  <sheetData>
    <row r="2" spans="2:12" ht="14.45" customHeight="1" x14ac:dyDescent="0.25">
      <c r="B2" s="66" t="s">
        <v>25</v>
      </c>
      <c r="C2" s="66"/>
      <c r="D2" s="66"/>
      <c r="E2" s="66"/>
      <c r="F2" s="66"/>
      <c r="G2" s="66"/>
      <c r="H2" s="66"/>
      <c r="I2" s="66"/>
      <c r="J2" s="66"/>
    </row>
    <row r="3" spans="2:12" ht="32.450000000000003" customHeight="1" x14ac:dyDescent="0.25">
      <c r="B3" s="66"/>
      <c r="C3" s="66"/>
      <c r="D3" s="66"/>
      <c r="E3" s="66"/>
      <c r="F3" s="66"/>
      <c r="G3" s="66"/>
      <c r="H3" s="66"/>
      <c r="I3" s="66"/>
      <c r="J3" s="66"/>
    </row>
    <row r="4" spans="2:12" ht="15.75" thickBot="1" x14ac:dyDescent="0.3">
      <c r="D4" s="55"/>
      <c r="J4" t="s">
        <v>10</v>
      </c>
    </row>
    <row r="5" spans="2:12" ht="52.5" customHeight="1" thickBot="1" x14ac:dyDescent="0.3">
      <c r="B5" s="9" t="s">
        <v>0</v>
      </c>
      <c r="C5" s="10" t="s">
        <v>1</v>
      </c>
      <c r="D5" s="10" t="s">
        <v>2</v>
      </c>
      <c r="E5" s="10" t="s">
        <v>3</v>
      </c>
      <c r="F5" s="10" t="s">
        <v>4</v>
      </c>
      <c r="G5" s="10" t="s">
        <v>5</v>
      </c>
      <c r="H5" s="10" t="s">
        <v>6</v>
      </c>
      <c r="I5" s="10" t="s">
        <v>7</v>
      </c>
      <c r="J5" s="10" t="s">
        <v>8</v>
      </c>
      <c r="K5" s="27" t="s">
        <v>13</v>
      </c>
    </row>
    <row r="6" spans="2:12" x14ac:dyDescent="0.25">
      <c r="B6" s="6"/>
      <c r="C6" s="7">
        <v>2</v>
      </c>
      <c r="D6" s="7">
        <v>3</v>
      </c>
      <c r="E6" s="7">
        <v>4</v>
      </c>
      <c r="F6" s="7">
        <v>5</v>
      </c>
      <c r="G6" s="7">
        <v>6</v>
      </c>
      <c r="H6" s="7">
        <v>7</v>
      </c>
      <c r="I6" s="7">
        <v>8</v>
      </c>
      <c r="J6" s="7">
        <v>9</v>
      </c>
      <c r="K6" s="18"/>
    </row>
    <row r="7" spans="2:12" x14ac:dyDescent="0.25">
      <c r="B7" s="17"/>
      <c r="C7" s="23" t="s">
        <v>14</v>
      </c>
      <c r="D7" s="40"/>
      <c r="E7" s="40"/>
      <c r="F7" s="40"/>
      <c r="G7" s="40"/>
      <c r="H7" s="40"/>
      <c r="I7" s="40"/>
      <c r="J7" s="40"/>
      <c r="K7" s="18"/>
    </row>
    <row r="8" spans="2:12" ht="27" customHeight="1" x14ac:dyDescent="0.25">
      <c r="B8" s="4">
        <v>1</v>
      </c>
      <c r="C8" s="8" t="s">
        <v>26</v>
      </c>
      <c r="D8" s="56">
        <v>683313</v>
      </c>
      <c r="E8" s="57">
        <v>9454</v>
      </c>
      <c r="F8" s="57">
        <v>8454</v>
      </c>
      <c r="G8" s="57">
        <v>77209</v>
      </c>
      <c r="H8" s="57">
        <v>6036</v>
      </c>
      <c r="I8" s="57">
        <v>4262</v>
      </c>
      <c r="J8" s="57">
        <v>6628</v>
      </c>
      <c r="K8" s="19"/>
    </row>
    <row r="9" spans="2:12" ht="27" customHeight="1" x14ac:dyDescent="0.25">
      <c r="B9" s="4">
        <v>2</v>
      </c>
      <c r="C9" s="8" t="s">
        <v>27</v>
      </c>
      <c r="D9" s="56">
        <v>0</v>
      </c>
      <c r="E9" s="57">
        <v>0</v>
      </c>
      <c r="F9" s="57">
        <v>0</v>
      </c>
      <c r="G9" s="57">
        <v>54638.7</v>
      </c>
      <c r="H9" s="57">
        <v>2547.6999999999998</v>
      </c>
      <c r="I9" s="57">
        <v>3653.6</v>
      </c>
      <c r="J9" s="57">
        <v>4284.3999999999996</v>
      </c>
      <c r="K9" s="19"/>
    </row>
    <row r="10" spans="2:12" ht="27" customHeight="1" x14ac:dyDescent="0.25">
      <c r="B10" s="4">
        <v>3</v>
      </c>
      <c r="C10" s="8" t="s">
        <v>28</v>
      </c>
      <c r="D10" s="56">
        <v>683313</v>
      </c>
      <c r="E10" s="57">
        <v>9454</v>
      </c>
      <c r="F10" s="57">
        <v>8454</v>
      </c>
      <c r="G10" s="57">
        <v>22570.3</v>
      </c>
      <c r="H10" s="57">
        <v>3488.3</v>
      </c>
      <c r="I10" s="57">
        <v>608.4</v>
      </c>
      <c r="J10" s="57">
        <v>2343.6</v>
      </c>
      <c r="K10" s="19"/>
    </row>
    <row r="11" spans="2:12" ht="18.75" customHeight="1" x14ac:dyDescent="0.25">
      <c r="B11" s="4">
        <v>4</v>
      </c>
      <c r="C11" s="8" t="s">
        <v>29</v>
      </c>
      <c r="D11" s="56">
        <v>3534982</v>
      </c>
      <c r="E11" s="57">
        <v>87710</v>
      </c>
      <c r="F11" s="57">
        <v>68906</v>
      </c>
      <c r="G11" s="57">
        <v>106406</v>
      </c>
      <c r="H11" s="57">
        <v>55266</v>
      </c>
      <c r="I11" s="57">
        <v>46746</v>
      </c>
      <c r="J11" s="57">
        <v>35904</v>
      </c>
      <c r="K11" s="19"/>
      <c r="L11" s="41"/>
    </row>
    <row r="12" spans="2:12" ht="18.75" customHeight="1" x14ac:dyDescent="0.25">
      <c r="B12" s="4">
        <v>5</v>
      </c>
      <c r="C12" s="8" t="s">
        <v>31</v>
      </c>
      <c r="D12" s="56">
        <v>0</v>
      </c>
      <c r="E12" s="57">
        <v>0</v>
      </c>
      <c r="F12" s="57">
        <v>0</v>
      </c>
      <c r="G12" s="57">
        <v>39851.599999999999</v>
      </c>
      <c r="H12" s="57">
        <v>8869.2999999999993</v>
      </c>
      <c r="I12" s="57">
        <v>10347</v>
      </c>
      <c r="J12" s="57">
        <v>8607</v>
      </c>
      <c r="K12" s="19"/>
      <c r="L12" s="42"/>
    </row>
    <row r="13" spans="2:12" ht="39" customHeight="1" x14ac:dyDescent="0.25">
      <c r="B13" s="4">
        <v>6</v>
      </c>
      <c r="C13" s="8" t="s">
        <v>18</v>
      </c>
      <c r="D13" s="56">
        <f t="shared" ref="D13:J13" si="0">D14+D15+D16+D17+D18</f>
        <v>2493434.4</v>
      </c>
      <c r="E13" s="57">
        <f t="shared" si="0"/>
        <v>17074.8</v>
      </c>
      <c r="F13" s="57">
        <f t="shared" si="0"/>
        <v>9247.7999999999993</v>
      </c>
      <c r="G13" s="57">
        <f t="shared" si="0"/>
        <v>2575.5</v>
      </c>
      <c r="H13" s="57">
        <f t="shared" si="0"/>
        <v>17874.3</v>
      </c>
      <c r="I13" s="57">
        <f t="shared" si="0"/>
        <v>13120.300000000001</v>
      </c>
      <c r="J13" s="57">
        <f t="shared" si="0"/>
        <v>1119</v>
      </c>
      <c r="K13" s="19"/>
    </row>
    <row r="14" spans="2:12" ht="14.25" customHeight="1" x14ac:dyDescent="0.25">
      <c r="B14" s="4"/>
      <c r="C14" s="25" t="s">
        <v>15</v>
      </c>
      <c r="D14" s="56">
        <v>755.5</v>
      </c>
      <c r="E14" s="57">
        <v>888.1</v>
      </c>
      <c r="F14" s="57">
        <v>455.2</v>
      </c>
      <c r="G14" s="57">
        <v>917.5</v>
      </c>
      <c r="H14" s="57">
        <v>455.2</v>
      </c>
      <c r="I14" s="57">
        <v>289.2</v>
      </c>
      <c r="J14" s="57">
        <v>545.79999999999995</v>
      </c>
      <c r="K14" s="19"/>
    </row>
    <row r="15" spans="2:12" ht="15.75" customHeight="1" x14ac:dyDescent="0.25">
      <c r="B15" s="4"/>
      <c r="C15" s="25" t="s">
        <v>16</v>
      </c>
      <c r="D15" s="56">
        <v>2052067.1</v>
      </c>
      <c r="E15" s="57">
        <v>556.4</v>
      </c>
      <c r="F15" s="57">
        <v>400</v>
      </c>
      <c r="G15" s="57">
        <v>590</v>
      </c>
      <c r="H15" s="57">
        <v>400</v>
      </c>
      <c r="I15" s="57">
        <v>400</v>
      </c>
      <c r="J15" s="57">
        <v>400</v>
      </c>
      <c r="K15" s="19"/>
    </row>
    <row r="16" spans="2:12" ht="15.75" customHeight="1" x14ac:dyDescent="0.25">
      <c r="B16" s="4"/>
      <c r="C16" s="33" t="s">
        <v>20</v>
      </c>
      <c r="D16" s="56">
        <v>0</v>
      </c>
      <c r="E16" s="57">
        <v>124</v>
      </c>
      <c r="F16" s="57">
        <v>275.10000000000002</v>
      </c>
      <c r="G16" s="57">
        <v>1068</v>
      </c>
      <c r="H16" s="57">
        <v>19.100000000000001</v>
      </c>
      <c r="I16" s="57">
        <v>0</v>
      </c>
      <c r="J16" s="57">
        <v>103.3</v>
      </c>
      <c r="K16" s="5"/>
    </row>
    <row r="17" spans="2:15" ht="27.75" customHeight="1" x14ac:dyDescent="0.25">
      <c r="B17" s="4"/>
      <c r="C17" s="33" t="s">
        <v>22</v>
      </c>
      <c r="D17" s="56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"/>
    </row>
    <row r="18" spans="2:15" ht="18.75" customHeight="1" x14ac:dyDescent="0.25">
      <c r="B18" s="4"/>
      <c r="C18" s="25" t="s">
        <v>30</v>
      </c>
      <c r="D18" s="56">
        <v>440611.8</v>
      </c>
      <c r="E18" s="57">
        <v>15506.3</v>
      </c>
      <c r="F18" s="57">
        <v>8117.5</v>
      </c>
      <c r="G18" s="57">
        <v>0</v>
      </c>
      <c r="H18" s="57">
        <v>17000</v>
      </c>
      <c r="I18" s="57">
        <v>12431.1</v>
      </c>
      <c r="J18" s="57">
        <v>69.900000000000006</v>
      </c>
      <c r="K18" s="19"/>
    </row>
    <row r="19" spans="2:15" ht="48" customHeight="1" x14ac:dyDescent="0.25">
      <c r="B19" s="4">
        <v>7</v>
      </c>
      <c r="C19" s="8" t="s">
        <v>33</v>
      </c>
      <c r="D19" s="56">
        <v>0</v>
      </c>
      <c r="E19" s="57">
        <v>41595.199999999997</v>
      </c>
      <c r="F19" s="57">
        <v>20010.2</v>
      </c>
      <c r="G19" s="57">
        <v>25665</v>
      </c>
      <c r="H19" s="57">
        <v>1659.1</v>
      </c>
      <c r="I19" s="57">
        <v>-3377.7</v>
      </c>
      <c r="J19" s="57">
        <v>8627.4</v>
      </c>
      <c r="K19" s="19"/>
    </row>
    <row r="20" spans="2:15" ht="17.25" customHeight="1" x14ac:dyDescent="0.25">
      <c r="B20" s="4">
        <v>8</v>
      </c>
      <c r="C20" s="12" t="s">
        <v>11</v>
      </c>
      <c r="D20" s="56">
        <f t="shared" ref="D20:J20" si="1">D11-D12-D13-D19</f>
        <v>1041547.6000000001</v>
      </c>
      <c r="E20" s="57">
        <f t="shared" si="1"/>
        <v>29040</v>
      </c>
      <c r="F20" s="58">
        <f t="shared" si="1"/>
        <v>39648</v>
      </c>
      <c r="G20" s="57">
        <f t="shared" si="1"/>
        <v>38313.899999999994</v>
      </c>
      <c r="H20" s="57">
        <f t="shared" si="1"/>
        <v>26863.3</v>
      </c>
      <c r="I20" s="57">
        <f t="shared" si="1"/>
        <v>26656.399999999998</v>
      </c>
      <c r="J20" s="57">
        <f t="shared" si="1"/>
        <v>17550.599999999999</v>
      </c>
      <c r="K20" s="19"/>
    </row>
    <row r="21" spans="2:15" ht="17.25" customHeight="1" x14ac:dyDescent="0.25">
      <c r="B21" s="4">
        <v>9</v>
      </c>
      <c r="C21" s="12" t="s">
        <v>9</v>
      </c>
      <c r="D21" s="56">
        <f t="shared" ref="D21:J21" si="2">D10-D20</f>
        <v>-358234.60000000009</v>
      </c>
      <c r="E21" s="57">
        <f>E10-E20</f>
        <v>-19586</v>
      </c>
      <c r="F21" s="57">
        <f>F10-F20</f>
        <v>-31194</v>
      </c>
      <c r="G21" s="57">
        <f t="shared" si="2"/>
        <v>-15743.599999999995</v>
      </c>
      <c r="H21" s="57">
        <f t="shared" si="2"/>
        <v>-23375</v>
      </c>
      <c r="I21" s="57">
        <f>I10-I20</f>
        <v>-26047.999999999996</v>
      </c>
      <c r="J21" s="57">
        <f t="shared" si="2"/>
        <v>-15206.999999999998</v>
      </c>
      <c r="K21" s="59">
        <f>D21+E21+F21+G21+H21+I21+J21</f>
        <v>-489388.20000000007</v>
      </c>
    </row>
    <row r="22" spans="2:15" ht="18.75" customHeight="1" x14ac:dyDescent="0.25">
      <c r="B22" s="4"/>
      <c r="C22" s="3" t="s">
        <v>21</v>
      </c>
      <c r="D22" s="44"/>
      <c r="E22" s="44"/>
      <c r="F22" s="44"/>
      <c r="G22" s="44"/>
      <c r="H22" s="44"/>
      <c r="I22" s="44"/>
      <c r="J22" s="44"/>
      <c r="K22" s="45"/>
      <c r="L22" s="43"/>
      <c r="O22" s="26"/>
    </row>
    <row r="23" spans="2:15" ht="15.75" customHeight="1" x14ac:dyDescent="0.25">
      <c r="B23" s="4">
        <v>10</v>
      </c>
      <c r="C23" s="8" t="s">
        <v>12</v>
      </c>
      <c r="D23" s="34">
        <v>130922.6</v>
      </c>
      <c r="E23" s="2">
        <v>19971.400000000001</v>
      </c>
      <c r="F23" s="2">
        <v>31433.200000000001</v>
      </c>
      <c r="G23" s="2">
        <v>0</v>
      </c>
      <c r="H23" s="2">
        <v>12720.4</v>
      </c>
      <c r="I23" s="2">
        <v>12213</v>
      </c>
      <c r="J23" s="2">
        <v>10631.2</v>
      </c>
      <c r="K23" s="5">
        <f>D23+E23+F23+G23+H23+I23+J23</f>
        <v>217891.80000000002</v>
      </c>
    </row>
    <row r="24" spans="2:15" ht="16.5" customHeight="1" x14ac:dyDescent="0.25">
      <c r="B24" s="4">
        <v>11</v>
      </c>
      <c r="C24" s="13" t="s">
        <v>19</v>
      </c>
      <c r="D24" s="49">
        <v>-227312</v>
      </c>
      <c r="E24" s="60">
        <v>385</v>
      </c>
      <c r="F24" s="60">
        <v>239.2</v>
      </c>
      <c r="G24" s="1">
        <v>-15743.6</v>
      </c>
      <c r="H24" s="1">
        <v>-10654.6</v>
      </c>
      <c r="I24" s="1">
        <v>-13835</v>
      </c>
      <c r="J24" s="1">
        <v>-4575.8</v>
      </c>
      <c r="K24" s="5"/>
      <c r="L24" s="51"/>
    </row>
    <row r="25" spans="2:15" ht="16.5" customHeight="1" x14ac:dyDescent="0.25">
      <c r="B25" s="20">
        <v>12</v>
      </c>
      <c r="C25" s="15" t="s">
        <v>17</v>
      </c>
      <c r="D25" s="38">
        <v>0</v>
      </c>
      <c r="E25" s="16">
        <v>0</v>
      </c>
      <c r="F25" s="16">
        <v>0</v>
      </c>
      <c r="G25" s="16">
        <v>0</v>
      </c>
      <c r="H25" s="46">
        <v>6889.49</v>
      </c>
      <c r="I25" s="46">
        <v>8946</v>
      </c>
      <c r="J25" s="46">
        <v>2958.8</v>
      </c>
      <c r="K25" s="21">
        <v>18794.3</v>
      </c>
      <c r="L25" s="39"/>
    </row>
    <row r="26" spans="2:15" x14ac:dyDescent="0.25">
      <c r="B26" s="22"/>
      <c r="C26" s="37" t="s">
        <v>23</v>
      </c>
      <c r="D26" s="35"/>
      <c r="E26" s="35"/>
      <c r="F26" s="52"/>
      <c r="G26" s="35"/>
      <c r="H26" s="35"/>
      <c r="I26" s="35"/>
      <c r="J26" s="35"/>
      <c r="K26" s="36"/>
      <c r="M26" s="47"/>
    </row>
    <row r="27" spans="2:15" x14ac:dyDescent="0.25">
      <c r="B27" s="4">
        <v>13</v>
      </c>
      <c r="C27" s="13" t="s">
        <v>12</v>
      </c>
      <c r="D27" s="11">
        <v>127493.2</v>
      </c>
      <c r="E27" s="11">
        <v>22564</v>
      </c>
      <c r="F27" s="11">
        <v>36003.9</v>
      </c>
      <c r="G27" s="14">
        <v>0</v>
      </c>
      <c r="H27" s="11">
        <v>14530.2</v>
      </c>
      <c r="I27" s="11">
        <v>14039.4</v>
      </c>
      <c r="J27" s="11">
        <v>12078.7</v>
      </c>
      <c r="K27" s="48">
        <f>D27+E27+F27+G27+H27+I27+J27</f>
        <v>226709.40000000002</v>
      </c>
    </row>
    <row r="28" spans="2:15" x14ac:dyDescent="0.25">
      <c r="B28" s="4">
        <v>14</v>
      </c>
      <c r="C28" s="13" t="s">
        <v>19</v>
      </c>
      <c r="D28" s="1">
        <f t="shared" ref="D28:J28" si="3">D21+D27</f>
        <v>-230741.40000000008</v>
      </c>
      <c r="E28" s="60">
        <f t="shared" si="3"/>
        <v>2978</v>
      </c>
      <c r="F28" s="60">
        <f t="shared" si="3"/>
        <v>4809.9000000000015</v>
      </c>
      <c r="G28" s="1">
        <f t="shared" si="3"/>
        <v>-15743.599999999995</v>
      </c>
      <c r="H28" s="1">
        <f t="shared" si="3"/>
        <v>-8844.7999999999993</v>
      </c>
      <c r="I28" s="1">
        <f t="shared" si="3"/>
        <v>-12008.599999999997</v>
      </c>
      <c r="J28" s="1">
        <f t="shared" si="3"/>
        <v>-3128.2999999999975</v>
      </c>
      <c r="K28" s="5"/>
      <c r="L28" s="51"/>
    </row>
    <row r="29" spans="2:15" ht="19.5" customHeight="1" x14ac:dyDescent="0.25">
      <c r="B29" s="20">
        <v>15</v>
      </c>
      <c r="C29" s="15" t="s">
        <v>17</v>
      </c>
      <c r="D29" s="16">
        <v>0</v>
      </c>
      <c r="E29" s="16">
        <v>0</v>
      </c>
      <c r="F29" s="16">
        <v>0</v>
      </c>
      <c r="G29" s="16">
        <v>0</v>
      </c>
      <c r="H29" s="16">
        <v>5830.7</v>
      </c>
      <c r="I29" s="16">
        <v>7916.3</v>
      </c>
      <c r="J29" s="16">
        <v>2062.1999999999998</v>
      </c>
      <c r="K29" s="21">
        <v>15809.2</v>
      </c>
      <c r="L29" s="39"/>
    </row>
    <row r="30" spans="2:15" x14ac:dyDescent="0.25">
      <c r="B30" s="22"/>
      <c r="C30" s="37" t="s">
        <v>32</v>
      </c>
      <c r="D30" s="11">
        <v>0</v>
      </c>
      <c r="E30" s="35"/>
      <c r="F30" s="11">
        <v>0</v>
      </c>
      <c r="G30" s="11">
        <v>0</v>
      </c>
      <c r="H30" s="35"/>
      <c r="I30" s="35"/>
      <c r="J30" s="35"/>
      <c r="K30" s="36"/>
    </row>
    <row r="31" spans="2:15" x14ac:dyDescent="0.25">
      <c r="B31" s="4">
        <v>16</v>
      </c>
      <c r="C31" s="13" t="s">
        <v>12</v>
      </c>
      <c r="D31" s="31">
        <v>131654.79999999999</v>
      </c>
      <c r="E31" s="30">
        <v>26005.8</v>
      </c>
      <c r="F31" s="11">
        <v>41917.800000000003</v>
      </c>
      <c r="G31" s="14">
        <v>0</v>
      </c>
      <c r="H31" s="11">
        <v>16892.599999999999</v>
      </c>
      <c r="I31" s="11">
        <v>16392.599999999999</v>
      </c>
      <c r="J31" s="11">
        <v>13983.2</v>
      </c>
      <c r="K31" s="53">
        <f>D31+E31+F31+G31+H31+I31+J31</f>
        <v>246846.8</v>
      </c>
    </row>
    <row r="32" spans="2:15" x14ac:dyDescent="0.25">
      <c r="B32" s="4">
        <v>17</v>
      </c>
      <c r="C32" s="13" t="s">
        <v>19</v>
      </c>
      <c r="D32" s="1">
        <f t="shared" ref="D32:J32" si="4">D21+D31</f>
        <v>-226579.8000000001</v>
      </c>
      <c r="E32" s="60">
        <f t="shared" si="4"/>
        <v>6419.7999999999993</v>
      </c>
      <c r="F32" s="60">
        <f t="shared" si="4"/>
        <v>10723.800000000003</v>
      </c>
      <c r="G32" s="1">
        <f t="shared" si="4"/>
        <v>-15743.599999999995</v>
      </c>
      <c r="H32" s="1">
        <f t="shared" si="4"/>
        <v>-6482.4000000000015</v>
      </c>
      <c r="I32" s="1">
        <f t="shared" si="4"/>
        <v>-9655.3999999999978</v>
      </c>
      <c r="J32" s="1">
        <f t="shared" si="4"/>
        <v>-1223.7999999999975</v>
      </c>
      <c r="K32" s="5">
        <f>D32+E32+F32+G32+H32+I32+J32</f>
        <v>-242541.40000000011</v>
      </c>
      <c r="L32" s="51"/>
    </row>
    <row r="33" spans="2:12" x14ac:dyDescent="0.25">
      <c r="B33" s="20">
        <v>14</v>
      </c>
      <c r="C33" s="15" t="s">
        <v>17</v>
      </c>
      <c r="D33" s="16">
        <v>0</v>
      </c>
      <c r="E33" s="16">
        <v>0</v>
      </c>
      <c r="F33" s="16">
        <v>0</v>
      </c>
      <c r="G33" s="16">
        <v>0</v>
      </c>
      <c r="H33" s="16">
        <v>6358.3</v>
      </c>
      <c r="I33" s="16">
        <v>9470.6</v>
      </c>
      <c r="J33" s="16">
        <v>1200.4000000000001</v>
      </c>
      <c r="K33" s="21">
        <v>17029.3</v>
      </c>
      <c r="L33" s="39"/>
    </row>
    <row r="34" spans="2:12" ht="15.75" thickBot="1" x14ac:dyDescent="0.3">
      <c r="B34" s="28"/>
      <c r="C34" s="29"/>
      <c r="D34" s="29"/>
      <c r="E34" s="50"/>
      <c r="F34" s="29"/>
      <c r="G34" s="29"/>
      <c r="H34" s="29"/>
      <c r="I34" s="29"/>
      <c r="J34" s="50"/>
      <c r="K34" s="54"/>
    </row>
    <row r="35" spans="2:12" ht="14.25" customHeight="1" x14ac:dyDescent="0.25">
      <c r="B35" s="24"/>
      <c r="C35" s="24"/>
      <c r="D35" s="24"/>
      <c r="E35" s="24"/>
      <c r="F35" s="24"/>
      <c r="G35" s="24"/>
      <c r="H35" s="24"/>
      <c r="I35" s="24"/>
      <c r="J35" s="24"/>
      <c r="K35" s="24"/>
    </row>
    <row r="36" spans="2:12" hidden="1" x14ac:dyDescent="0.25">
      <c r="B36" s="24"/>
      <c r="C36" s="24"/>
      <c r="D36" s="24"/>
      <c r="E36" s="24"/>
      <c r="F36" s="24"/>
      <c r="G36" s="24"/>
      <c r="H36" s="24"/>
      <c r="I36" s="32"/>
      <c r="J36" s="32"/>
      <c r="K36" s="24"/>
    </row>
    <row r="37" spans="2:12" x14ac:dyDescent="0.25">
      <c r="B37" s="24"/>
      <c r="C37" s="61"/>
      <c r="D37" s="61"/>
      <c r="E37" s="61"/>
      <c r="F37" s="61"/>
      <c r="G37" s="24"/>
      <c r="H37" s="24"/>
      <c r="I37" s="24"/>
      <c r="J37" s="32"/>
      <c r="K37" s="32"/>
    </row>
    <row r="38" spans="2:12" x14ac:dyDescent="0.25">
      <c r="B38" s="24"/>
      <c r="C38" s="24" t="s">
        <v>35</v>
      </c>
      <c r="D38" s="24"/>
      <c r="E38" s="24"/>
      <c r="F38" s="24"/>
      <c r="G38" s="24"/>
      <c r="H38" s="24"/>
      <c r="I38" s="24"/>
      <c r="J38" s="24"/>
      <c r="K38" s="24"/>
    </row>
    <row r="39" spans="2:12" x14ac:dyDescent="0.25">
      <c r="B39" s="61"/>
      <c r="C39" s="61" t="s">
        <v>34</v>
      </c>
      <c r="D39" s="65"/>
      <c r="E39" s="61"/>
      <c r="F39" s="61"/>
      <c r="G39" s="24" t="s">
        <v>24</v>
      </c>
      <c r="H39" s="24"/>
      <c r="I39" s="24"/>
      <c r="J39" s="24"/>
      <c r="K39" s="24"/>
    </row>
    <row r="40" spans="2:12" x14ac:dyDescent="0.25">
      <c r="B40" s="61"/>
      <c r="C40" s="61"/>
      <c r="D40" s="65"/>
      <c r="E40" s="63"/>
      <c r="F40" s="62"/>
      <c r="G40" s="24"/>
      <c r="H40" s="24"/>
      <c r="I40" s="24"/>
      <c r="J40" s="24"/>
      <c r="K40" s="24"/>
    </row>
    <row r="41" spans="2:12" x14ac:dyDescent="0.25">
      <c r="B41" s="62"/>
      <c r="C41" s="62"/>
      <c r="D41" s="64"/>
      <c r="E41" s="24"/>
      <c r="F41" s="24"/>
      <c r="G41" s="24"/>
      <c r="H41" s="24"/>
      <c r="I41" s="24"/>
      <c r="J41" s="24"/>
      <c r="K41" s="24"/>
    </row>
    <row r="42" spans="2:12" x14ac:dyDescent="0.25">
      <c r="B42" s="62"/>
      <c r="C42" s="62"/>
      <c r="D42" s="64"/>
      <c r="E42" s="24"/>
      <c r="F42" s="24"/>
      <c r="G42" s="24"/>
      <c r="H42" s="24"/>
      <c r="I42" s="24"/>
      <c r="J42" s="24"/>
      <c r="K42" s="24"/>
    </row>
    <row r="43" spans="2:12" x14ac:dyDescent="0.25">
      <c r="B43" s="62"/>
      <c r="C43" s="62"/>
      <c r="D43" s="64"/>
      <c r="E43" s="24"/>
      <c r="F43" s="24"/>
    </row>
    <row r="44" spans="2:12" x14ac:dyDescent="0.25">
      <c r="B44" s="62"/>
      <c r="C44" s="62"/>
      <c r="D44" s="64"/>
      <c r="E44" s="24"/>
      <c r="F44" s="24"/>
    </row>
    <row r="45" spans="2:12" x14ac:dyDescent="0.25">
      <c r="B45" s="62"/>
      <c r="C45" s="62"/>
      <c r="D45" s="64"/>
      <c r="E45" s="24"/>
      <c r="F45" s="24"/>
    </row>
    <row r="46" spans="2:12" x14ac:dyDescent="0.25">
      <c r="B46" s="62"/>
      <c r="C46" s="62"/>
      <c r="D46" s="64"/>
      <c r="E46" s="24"/>
      <c r="F46" s="24"/>
    </row>
    <row r="47" spans="2:12" x14ac:dyDescent="0.25">
      <c r="B47" s="24"/>
      <c r="C47" s="64"/>
      <c r="D47" s="64"/>
      <c r="E47" s="24"/>
      <c r="F47" s="24"/>
    </row>
    <row r="48" spans="2:12" x14ac:dyDescent="0.25">
      <c r="B48" s="24"/>
      <c r="C48" s="24"/>
      <c r="D48" s="24"/>
      <c r="E48" s="24"/>
      <c r="F48" s="24"/>
    </row>
    <row r="49" spans="2:6" x14ac:dyDescent="0.25">
      <c r="B49" s="24"/>
      <c r="C49" s="24"/>
      <c r="D49" s="24"/>
      <c r="E49" s="24"/>
      <c r="F49" s="24"/>
    </row>
  </sheetData>
  <mergeCells count="1">
    <mergeCell ref="B2:J3"/>
  </mergeCells>
  <pageMargins left="0" right="0" top="0.15748031496062992" bottom="0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Бадина Т.Б.</dc:creator>
  <cp:lastModifiedBy>Рыбак О.В.</cp:lastModifiedBy>
  <cp:lastPrinted>2024-10-30T03:36:10Z</cp:lastPrinted>
  <dcterms:created xsi:type="dcterms:W3CDTF">2021-10-28T23:49:37Z</dcterms:created>
  <dcterms:modified xsi:type="dcterms:W3CDTF">2024-10-30T07:37:10Z</dcterms:modified>
</cp:coreProperties>
</file>