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4780" windowHeight="13932" activeTab="0"/>
  </bookViews>
  <sheets>
    <sheet name="стр.1_2" sheetId="1" r:id="rId1"/>
    <sheet name="Лист1" sheetId="2" r:id="rId2"/>
  </sheets>
  <definedNames>
    <definedName name="_xlnm.Print_Titles" localSheetId="0">'стр.1_2'!$18:$19</definedName>
    <definedName name="_xlnm.Print_Area" localSheetId="0">'стр.1_2'!$A$1:$DA$43</definedName>
  </definedNames>
  <calcPr fullCalcOnLoad="1"/>
</workbook>
</file>

<file path=xl/sharedStrings.xml><?xml version="1.0" encoding="utf-8"?>
<sst xmlns="http://schemas.openxmlformats.org/spreadsheetml/2006/main" count="64" uniqueCount="62">
  <si>
    <t xml:space="preserve">на 1 </t>
  </si>
  <si>
    <t>Приложение</t>
  </si>
  <si>
    <t>О Т Ч Е Т</t>
  </si>
  <si>
    <t xml:space="preserve"> г.</t>
  </si>
  <si>
    <t>Наименование</t>
  </si>
  <si>
    <t>органа контроля</t>
  </si>
  <si>
    <t>КОДЫ</t>
  </si>
  <si>
    <t>Дата</t>
  </si>
  <si>
    <t>по ОКПО</t>
  </si>
  <si>
    <t>по ОКТМО</t>
  </si>
  <si>
    <t>по ОКЕИ</t>
  </si>
  <si>
    <t>384</t>
  </si>
  <si>
    <t>Периодичность: годовая</t>
  </si>
  <si>
    <t>Наименование показателя</t>
  </si>
  <si>
    <t>Код
строки</t>
  </si>
  <si>
    <t>Значение
показателя</t>
  </si>
  <si>
    <t>Объем проверенных средств при осуществлении внутреннего государственного (муниципального) финансового контроля, тыс. рублей</t>
  </si>
  <si>
    <t>из них:
по средствам федерального бюджета, бюджета 
субъекта Российской Федерации (местного 
бюджета) и средствам, предоставленным 
из федерального бюджета, бюджета субъекта 
Российской Федерации (местного бюджета)</t>
  </si>
  <si>
    <t>010</t>
  </si>
  <si>
    <t>010/1</t>
  </si>
  <si>
    <t>по средствам бюджетов государственных 
внебюджетных фондов Российской Федерации 
(территориальных государственных 
внебюджетных фондов)</t>
  </si>
  <si>
    <t>010/2</t>
  </si>
  <si>
    <t xml:space="preserve">Объем проверенных средств при осуществлении 
контроля в сфере закупок, предусмотренного
законодательством Российской Федерации
о контрактной системе в сфере закупок товаров, 
работ, услуг для обеспечения государственных 
и муниципальных нужд (из строки 010)
</t>
  </si>
  <si>
    <t>011</t>
  </si>
  <si>
    <t>Выявлено нарушений при осуществлении 
внутреннего государственного (муниципального) 
финансового контроля на сумму, тыс. рублей</t>
  </si>
  <si>
    <t>020</t>
  </si>
  <si>
    <t>020/1</t>
  </si>
  <si>
    <t>020/2</t>
  </si>
  <si>
    <t>Выявлено нарушений при осуществлении 
контроля в сфере закупок, предусмотренного
законодательством Российской Федерации 
о контрактной системе в сфере закупок товаров,
работ, услуг для обеспечения государственных 
и муниципальных нужд (из строки 020)</t>
  </si>
  <si>
    <t>021</t>
  </si>
  <si>
    <t>030</t>
  </si>
  <si>
    <t>Количество проведенных ревизий и проверок 
при осуществлении внутреннего государственного (муниципального) финансового контроля, единиц</t>
  </si>
  <si>
    <t xml:space="preserve">в том числе:
в соответствии с планом контрольных 
мероприятий </t>
  </si>
  <si>
    <t>031</t>
  </si>
  <si>
    <t>внеплановые ревизии и проверки</t>
  </si>
  <si>
    <t>032</t>
  </si>
  <si>
    <t>Количество проведенных выездных проверок 
и (или) ревизий при осуществлении внутреннего государственного (муниципального) финансового контроля, единиц</t>
  </si>
  <si>
    <t>040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</si>
  <si>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040)</t>
  </si>
  <si>
    <t>041</t>
  </si>
  <si>
    <t>050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</si>
  <si>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050)</t>
  </si>
  <si>
    <t>051</t>
  </si>
  <si>
    <t>Количество проведенных обследований 
при осуществлении внутреннего государственного (муниципального) финансового контроля, единиц</t>
  </si>
  <si>
    <t>Количество проведенных камеральных проверок 
при осуществлении внутреннего государственного (муниципального) финансового контроля, единиц</t>
  </si>
  <si>
    <t>060</t>
  </si>
  <si>
    <t xml:space="preserve">в том числе в соответствии с планом контрольных мероприятий </t>
  </si>
  <si>
    <t>061</t>
  </si>
  <si>
    <t>внеплановые обследования</t>
  </si>
  <si>
    <t>062</t>
  </si>
  <si>
    <t>(подпись)</t>
  </si>
  <si>
    <t>(фамилия, имя, отчество
(при наличии)</t>
  </si>
  <si>
    <t xml:space="preserve">января </t>
  </si>
  <si>
    <t>02284823</t>
  </si>
  <si>
    <t>25644101</t>
  </si>
  <si>
    <t xml:space="preserve">Начальник Финансового управления Администрации Усть-Кутского муниципального образования </t>
  </si>
  <si>
    <t xml:space="preserve">Финансовое управление Администрации             Усть-Кутского муниципального образования </t>
  </si>
  <si>
    <t xml:space="preserve">Рыбак О.В. </t>
  </si>
  <si>
    <t>22</t>
  </si>
  <si>
    <t xml:space="preserve">о результатах контрольной деятельности органа внутреннего
муниципального финансового контроля за 2021 год
</t>
  </si>
  <si>
    <t>к письму Финансового управления Администрации УКМО от 25.02.2022 № 63</t>
  </si>
  <si>
    <t>25.02.2022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</si>
</sst>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1" fillId="0" borderId="0" xfId="0" applyFont="1" applyFill="1" applyBorder="1" applyAlignment="1">
      <alignment horizontal="left" vertical="top" wrapText="1"/>
    </xf>
    <xf numFmtId="0" fontId="42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10" xfId="0" applyFont="1" applyFill="1" applyBorder="1" applyAlignment="1">
      <alignment vertical="top"/>
    </xf>
    <xf numFmtId="49" fontId="41" fillId="0" borderId="0" xfId="0" applyNumberFormat="1" applyFont="1" applyFill="1" applyBorder="1" applyAlignment="1">
      <alignment horizontal="center" vertical="top"/>
    </xf>
    <xf numFmtId="0" fontId="41" fillId="0" borderId="0" xfId="0" applyFont="1" applyFill="1" applyBorder="1" applyAlignment="1">
      <alignment horizontal="center" vertical="top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wrapText="1"/>
    </xf>
    <xf numFmtId="0" fontId="42" fillId="0" borderId="11" xfId="0" applyFont="1" applyFill="1" applyBorder="1" applyAlignment="1">
      <alignment horizontal="center" vertical="top"/>
    </xf>
    <xf numFmtId="0" fontId="42" fillId="0" borderId="11" xfId="0" applyFont="1" applyFill="1" applyBorder="1" applyAlignment="1">
      <alignment horizontal="center" vertical="top" wrapText="1"/>
    </xf>
    <xf numFmtId="0" fontId="41" fillId="0" borderId="12" xfId="0" applyFont="1" applyFill="1" applyBorder="1" applyAlignment="1">
      <alignment horizontal="center"/>
    </xf>
    <xf numFmtId="49" fontId="41" fillId="0" borderId="13" xfId="0" applyNumberFormat="1" applyFont="1" applyFill="1" applyBorder="1" applyAlignment="1">
      <alignment horizontal="center" vertical="top"/>
    </xf>
    <xf numFmtId="49" fontId="41" fillId="0" borderId="14" xfId="0" applyNumberFormat="1" applyFont="1" applyFill="1" applyBorder="1" applyAlignment="1">
      <alignment horizontal="center" vertical="top"/>
    </xf>
    <xf numFmtId="49" fontId="41" fillId="0" borderId="15" xfId="0" applyNumberFormat="1" applyFont="1" applyFill="1" applyBorder="1" applyAlignment="1">
      <alignment horizontal="center" vertical="top"/>
    </xf>
    <xf numFmtId="49" fontId="41" fillId="0" borderId="16" xfId="0" applyNumberFormat="1" applyFont="1" applyFill="1" applyBorder="1" applyAlignment="1">
      <alignment horizontal="center" vertical="top"/>
    </xf>
    <xf numFmtId="49" fontId="41" fillId="0" borderId="10" xfId="0" applyNumberFormat="1" applyFont="1" applyFill="1" applyBorder="1" applyAlignment="1">
      <alignment horizontal="center" vertical="top"/>
    </xf>
    <xf numFmtId="49" fontId="41" fillId="0" borderId="17" xfId="0" applyNumberFormat="1" applyFont="1" applyFill="1" applyBorder="1" applyAlignment="1">
      <alignment horizontal="center" vertical="top"/>
    </xf>
    <xf numFmtId="0" fontId="41" fillId="0" borderId="18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 wrapText="1"/>
    </xf>
    <xf numFmtId="2" fontId="41" fillId="0" borderId="10" xfId="0" applyNumberFormat="1" applyFont="1" applyFill="1" applyBorder="1" applyAlignment="1">
      <alignment horizontal="center" vertical="top"/>
    </xf>
    <xf numFmtId="0" fontId="41" fillId="0" borderId="0" xfId="0" applyFont="1" applyFill="1" applyBorder="1" applyAlignment="1">
      <alignment vertical="top"/>
    </xf>
    <xf numFmtId="0" fontId="41" fillId="0" borderId="19" xfId="0" applyFont="1" applyFill="1" applyBorder="1" applyAlignment="1">
      <alignment vertical="top"/>
    </xf>
    <xf numFmtId="49" fontId="41" fillId="0" borderId="20" xfId="0" applyNumberFormat="1" applyFont="1" applyFill="1" applyBorder="1" applyAlignment="1">
      <alignment horizontal="center" vertical="top"/>
    </xf>
    <xf numFmtId="49" fontId="41" fillId="0" borderId="0" xfId="0" applyNumberFormat="1" applyFont="1" applyFill="1" applyBorder="1" applyAlignment="1">
      <alignment horizontal="center" vertical="top"/>
    </xf>
    <xf numFmtId="49" fontId="41" fillId="0" borderId="19" xfId="0" applyNumberFormat="1" applyFont="1" applyFill="1" applyBorder="1" applyAlignment="1">
      <alignment horizontal="center" vertical="top"/>
    </xf>
    <xf numFmtId="0" fontId="41" fillId="0" borderId="10" xfId="0" applyFont="1" applyFill="1" applyBorder="1" applyAlignment="1">
      <alignment horizontal="left" vertical="top" wrapText="1"/>
    </xf>
    <xf numFmtId="49" fontId="41" fillId="0" borderId="21" xfId="0" applyNumberFormat="1" applyFont="1" applyFill="1" applyBorder="1" applyAlignment="1">
      <alignment horizontal="center"/>
    </xf>
    <xf numFmtId="49" fontId="41" fillId="0" borderId="22" xfId="0" applyNumberFormat="1" applyFont="1" applyFill="1" applyBorder="1" applyAlignment="1">
      <alignment horizontal="center"/>
    </xf>
    <xf numFmtId="49" fontId="41" fillId="0" borderId="23" xfId="0" applyNumberFormat="1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/>
    </xf>
    <xf numFmtId="0" fontId="41" fillId="0" borderId="0" xfId="0" applyFont="1" applyFill="1" applyAlignment="1">
      <alignment wrapText="1"/>
    </xf>
    <xf numFmtId="0" fontId="41" fillId="0" borderId="10" xfId="0" applyFont="1" applyFill="1" applyBorder="1" applyAlignment="1">
      <alignment horizontal="center" vertical="top"/>
    </xf>
    <xf numFmtId="0" fontId="41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49" fontId="41" fillId="0" borderId="16" xfId="0" applyNumberFormat="1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center"/>
    </xf>
    <xf numFmtId="49" fontId="41" fillId="0" borderId="17" xfId="0" applyNumberFormat="1" applyFont="1" applyFill="1" applyBorder="1" applyAlignment="1">
      <alignment horizontal="center"/>
    </xf>
    <xf numFmtId="49" fontId="41" fillId="0" borderId="18" xfId="0" applyNumberFormat="1" applyFont="1" applyFill="1" applyBorder="1" applyAlignment="1">
      <alignment horizontal="center"/>
    </xf>
    <xf numFmtId="49" fontId="41" fillId="0" borderId="0" xfId="0" applyNumberFormat="1" applyFont="1" applyFill="1" applyAlignment="1">
      <alignment horizontal="right"/>
    </xf>
    <xf numFmtId="49" fontId="41" fillId="0" borderId="18" xfId="0" applyNumberFormat="1" applyFont="1" applyFill="1" applyBorder="1" applyAlignment="1">
      <alignment horizontal="left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1">
      <selection activeCell="BV13" sqref="BV13"/>
    </sheetView>
  </sheetViews>
  <sheetFormatPr defaultColWidth="0.875" defaultRowHeight="12.75"/>
  <cols>
    <col min="1" max="16384" width="0.875" style="2" customWidth="1"/>
  </cols>
  <sheetData>
    <row r="1" spans="68:105" ht="12.75">
      <c r="BP1" s="41" t="s">
        <v>1</v>
      </c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</row>
    <row r="2" spans="65:105" ht="66" customHeight="1">
      <c r="BM2" s="10" t="s">
        <v>60</v>
      </c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</row>
    <row r="3" s="3" customFormat="1" ht="4.5" customHeight="1"/>
    <row r="4" s="3" customFormat="1" ht="4.5" customHeight="1"/>
    <row r="5" spans="1:105" s="4" customFormat="1" ht="16.5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</row>
    <row r="6" spans="1:105" s="4" customFormat="1" ht="46.5" customHeight="1">
      <c r="A6" s="43" t="s">
        <v>59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</row>
    <row r="7" s="3" customFormat="1" ht="6" customHeight="1"/>
    <row r="8" spans="30:72" s="3" customFormat="1" ht="15.75" customHeight="1">
      <c r="AD8" s="53" t="s">
        <v>0</v>
      </c>
      <c r="AE8" s="53"/>
      <c r="AF8" s="53"/>
      <c r="AG8" s="53"/>
      <c r="AH8" s="53"/>
      <c r="AI8" s="53"/>
      <c r="AJ8" s="53"/>
      <c r="AK8" s="53"/>
      <c r="AL8" s="48" t="s">
        <v>52</v>
      </c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9">
        <v>20</v>
      </c>
      <c r="BJ8" s="49"/>
      <c r="BK8" s="49"/>
      <c r="BL8" s="49"/>
      <c r="BM8" s="50" t="s">
        <v>58</v>
      </c>
      <c r="BN8" s="50"/>
      <c r="BO8" s="50"/>
      <c r="BP8" s="50"/>
      <c r="BQ8" s="52" t="s">
        <v>3</v>
      </c>
      <c r="BR8" s="52"/>
      <c r="BS8" s="52"/>
      <c r="BT8" s="52"/>
    </row>
    <row r="9" s="3" customFormat="1" ht="9" customHeight="1"/>
    <row r="10" spans="91:105" s="3" customFormat="1" ht="15.75" customHeight="1" thickBot="1">
      <c r="CM10" s="14" t="s">
        <v>6</v>
      </c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4:105" s="3" customFormat="1" ht="15.75" customHeight="1" thickTop="1">
      <c r="D11" s="3" t="s">
        <v>4</v>
      </c>
      <c r="CK11" s="5" t="s">
        <v>7</v>
      </c>
      <c r="CM11" s="15" t="s">
        <v>61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4:105" s="3" customFormat="1" ht="46.5" customHeight="1">
      <c r="D12" s="3" t="s">
        <v>5</v>
      </c>
      <c r="Z12" s="51" t="s">
        <v>56</v>
      </c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11"/>
      <c r="BW12" s="11"/>
      <c r="BX12" s="11"/>
      <c r="BY12" s="11"/>
      <c r="BZ12" s="11"/>
      <c r="CA12" s="11"/>
      <c r="CB12" s="11"/>
      <c r="CM12" s="18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20"/>
    </row>
    <row r="13" spans="4:105" s="3" customFormat="1" ht="15.75" customHeight="1">
      <c r="D13" s="3" t="s">
        <v>12</v>
      </c>
      <c r="CK13" s="5" t="s">
        <v>8</v>
      </c>
      <c r="CM13" s="45" t="s">
        <v>53</v>
      </c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7"/>
    </row>
    <row r="14" spans="89:105" s="3" customFormat="1" ht="15.75" customHeight="1">
      <c r="CK14" s="5" t="s">
        <v>9</v>
      </c>
      <c r="CM14" s="45" t="s">
        <v>54</v>
      </c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7"/>
    </row>
    <row r="15" spans="89:105" s="3" customFormat="1" ht="15.75" customHeight="1">
      <c r="CK15" s="5"/>
      <c r="CM15" s="45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7"/>
    </row>
    <row r="16" spans="89:105" s="3" customFormat="1" ht="15.75" customHeight="1" thickBot="1">
      <c r="CK16" s="5" t="s">
        <v>10</v>
      </c>
      <c r="CM16" s="30" t="s">
        <v>11</v>
      </c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</row>
    <row r="17" s="3" customFormat="1" ht="13.5" customHeight="1" thickTop="1"/>
    <row r="18" spans="1:105" s="3" customFormat="1" ht="31.5" customHeight="1">
      <c r="A18" s="33" t="s">
        <v>13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5" t="s">
        <v>14</v>
      </c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6" t="s">
        <v>15</v>
      </c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7"/>
    </row>
    <row r="19" spans="1:105" s="3" customFormat="1" ht="4.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5"/>
      <c r="BQ19" s="26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8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</row>
    <row r="20" spans="1:105" s="3" customFormat="1" ht="48" customHeight="1">
      <c r="A20" s="29" t="s">
        <v>16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19" t="s">
        <v>18</v>
      </c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23">
        <f>CH21+CH22</f>
        <v>273187.43914</v>
      </c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</row>
    <row r="21" spans="1:105" s="3" customFormat="1" ht="96.75" customHeight="1">
      <c r="A21" s="6"/>
      <c r="B21" s="6"/>
      <c r="C21" s="6"/>
      <c r="D21" s="29" t="s">
        <v>17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19" t="s">
        <v>19</v>
      </c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23">
        <f>(12096727.94+13874339.77+6877388.63+12920629+3335319.79+6434438.95+4268700.17+1139265.2+17962977.58+6003448.53+12302414.02+37976600.47+16345271.3+978900.41+72639383.67+8597510.19+24375796.59+3327188.13+11731138.8)/1000</f>
        <v>273187.43914</v>
      </c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</row>
    <row r="22" spans="1:105" s="3" customFormat="1" ht="66" customHeight="1">
      <c r="A22" s="6"/>
      <c r="B22" s="6"/>
      <c r="C22" s="6"/>
      <c r="D22" s="29" t="s">
        <v>20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19" t="s">
        <v>21</v>
      </c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23">
        <v>0</v>
      </c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</row>
    <row r="23" spans="1:105" s="3" customFormat="1" ht="96.75" customHeight="1">
      <c r="A23" s="29" t="s">
        <v>22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19" t="s">
        <v>23</v>
      </c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23">
        <f>(12096727.94+13874339.77+6877388.63+12920629+3335319.79+6434438.95+4268700.12+8597510.19+24375796.59+3327188.13+11731138.8)/1000</f>
        <v>107839.17791</v>
      </c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</row>
    <row r="24" spans="1:105" s="3" customFormat="1" ht="48" customHeight="1">
      <c r="A24" s="29" t="s">
        <v>24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19" t="s">
        <v>25</v>
      </c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23">
        <f>CH25+CH26</f>
        <v>43339.785729999996</v>
      </c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</row>
    <row r="25" spans="1:105" s="3" customFormat="1" ht="93.75" customHeight="1">
      <c r="A25" s="6"/>
      <c r="B25" s="6"/>
      <c r="C25" s="6"/>
      <c r="D25" s="29" t="s">
        <v>17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19" t="s">
        <v>26</v>
      </c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23">
        <f>(5930848.92+1618768.07+1993514.11+4680092.4+16557.95+2084152.92+939038.13+18695160.41+152870.14+166936.26+2267574+188760+4461769.94+124705.5+5235.1+13801.88)/1000</f>
        <v>43339.785729999996</v>
      </c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</row>
    <row r="26" spans="1:105" s="3" customFormat="1" ht="63.75" customHeight="1">
      <c r="A26" s="6"/>
      <c r="B26" s="6"/>
      <c r="C26" s="6"/>
      <c r="D26" s="29" t="s">
        <v>20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19" t="s">
        <v>27</v>
      </c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23">
        <v>0</v>
      </c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</row>
    <row r="27" spans="1:105" s="3" customFormat="1" ht="96.75" customHeight="1">
      <c r="A27" s="29" t="s">
        <v>28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19" t="s">
        <v>29</v>
      </c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23">
        <f>(5930848.92+1618768.07+1993514.11+4680092.4+16557.95+2084152.92+939038.13+18695160.41+152870.14+166936.26+2267574)/1000</f>
        <v>38545.513309999995</v>
      </c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</row>
    <row r="28" spans="1:105" s="3" customFormat="1" ht="48" customHeight="1">
      <c r="A28" s="29" t="s">
        <v>31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19" t="s">
        <v>30</v>
      </c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39">
        <v>17</v>
      </c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</row>
    <row r="29" spans="1:105" s="3" customFormat="1" ht="48" customHeight="1">
      <c r="A29" s="6"/>
      <c r="B29" s="6"/>
      <c r="C29" s="6"/>
      <c r="D29" s="29" t="s">
        <v>32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19" t="s">
        <v>33</v>
      </c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39">
        <v>16</v>
      </c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</row>
    <row r="30" spans="1:105" s="3" customFormat="1" ht="17.25" customHeight="1">
      <c r="A30" s="6"/>
      <c r="B30" s="6"/>
      <c r="C30" s="6"/>
      <c r="D30" s="29" t="s">
        <v>34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19" t="s">
        <v>35</v>
      </c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39">
        <v>1</v>
      </c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</row>
    <row r="31" spans="1:105" s="3" customFormat="1" ht="66" customHeight="1">
      <c r="A31" s="29" t="s">
        <v>36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19" t="s">
        <v>37</v>
      </c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39">
        <v>0</v>
      </c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</row>
    <row r="32" spans="1:105" s="3" customFormat="1" ht="96.75" customHeight="1">
      <c r="A32" s="6"/>
      <c r="B32" s="6"/>
      <c r="C32" s="6"/>
      <c r="D32" s="29" t="s">
        <v>38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19" t="s">
        <v>39</v>
      </c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39">
        <v>0</v>
      </c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</row>
    <row r="33" spans="1:105" s="3" customFormat="1" ht="48" customHeight="1">
      <c r="A33" s="29" t="s">
        <v>44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19" t="s">
        <v>40</v>
      </c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39">
        <v>17</v>
      </c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</row>
    <row r="34" spans="1:105" s="3" customFormat="1" ht="96.75" customHeight="1">
      <c r="A34" s="6"/>
      <c r="B34" s="6"/>
      <c r="C34" s="6"/>
      <c r="D34" s="29" t="s">
        <v>41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19" t="s">
        <v>42</v>
      </c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39">
        <v>10</v>
      </c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</row>
    <row r="35" spans="1:105" s="3" customFormat="1" ht="48" customHeight="1">
      <c r="A35" s="29" t="s">
        <v>43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19" t="s">
        <v>45</v>
      </c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39">
        <v>0</v>
      </c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</row>
    <row r="36" spans="1:105" s="3" customFormat="1" ht="33" customHeight="1">
      <c r="A36" s="6"/>
      <c r="B36" s="6"/>
      <c r="C36" s="6"/>
      <c r="D36" s="29" t="s">
        <v>46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19" t="s">
        <v>47</v>
      </c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39">
        <v>0</v>
      </c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</row>
    <row r="37" spans="1:105" s="3" customFormat="1" ht="17.25" customHeight="1">
      <c r="A37" s="29" t="s">
        <v>48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19" t="s">
        <v>49</v>
      </c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39">
        <v>0</v>
      </c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</row>
    <row r="38" spans="1:105" s="3" customFormat="1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</row>
    <row r="39" s="3" customFormat="1" ht="18" customHeight="1"/>
    <row r="40" spans="2:48" s="3" customFormat="1" ht="67.5" customHeight="1">
      <c r="B40" s="38" t="s">
        <v>55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</row>
    <row r="41" spans="49:105" s="3" customFormat="1" ht="15"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N41" s="22" t="s">
        <v>57</v>
      </c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</row>
    <row r="42" spans="49:105" s="9" customFormat="1" ht="27.75" customHeight="1">
      <c r="AW42" s="12" t="s">
        <v>50</v>
      </c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N42" s="13" t="s">
        <v>51</v>
      </c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</row>
    <row r="43" ht="3" customHeight="1"/>
  </sheetData>
  <sheetProtection/>
  <mergeCells count="81">
    <mergeCell ref="BQ36:CG36"/>
    <mergeCell ref="CH36:DA36"/>
    <mergeCell ref="D36:BP36"/>
    <mergeCell ref="BQ8:BT8"/>
    <mergeCell ref="AD8:AK8"/>
    <mergeCell ref="BQ34:CG34"/>
    <mergeCell ref="CH34:DA34"/>
    <mergeCell ref="D34:BP34"/>
    <mergeCell ref="A35:BP35"/>
    <mergeCell ref="BQ35:CG35"/>
    <mergeCell ref="A27:BP27"/>
    <mergeCell ref="CH35:DA35"/>
    <mergeCell ref="BQ32:CG32"/>
    <mergeCell ref="CH32:DA32"/>
    <mergeCell ref="D32:BP32"/>
    <mergeCell ref="A33:BP33"/>
    <mergeCell ref="BQ33:CG33"/>
    <mergeCell ref="CH33:DA33"/>
    <mergeCell ref="CH29:DA29"/>
    <mergeCell ref="BQ30:CG30"/>
    <mergeCell ref="CH30:DA30"/>
    <mergeCell ref="A31:BP31"/>
    <mergeCell ref="BQ31:CG31"/>
    <mergeCell ref="CH31:DA31"/>
    <mergeCell ref="D29:BP29"/>
    <mergeCell ref="D30:BP30"/>
    <mergeCell ref="BQ27:CG27"/>
    <mergeCell ref="BQ29:CG29"/>
    <mergeCell ref="D25:BP25"/>
    <mergeCell ref="CH26:DA26"/>
    <mergeCell ref="CH27:DA27"/>
    <mergeCell ref="A28:BP28"/>
    <mergeCell ref="BQ28:CG28"/>
    <mergeCell ref="CH28:DA28"/>
    <mergeCell ref="D26:BP26"/>
    <mergeCell ref="BQ26:CG26"/>
    <mergeCell ref="A23:BP23"/>
    <mergeCell ref="BQ23:CG23"/>
    <mergeCell ref="BQ25:CG25"/>
    <mergeCell ref="D21:BP21"/>
    <mergeCell ref="D22:BP22"/>
    <mergeCell ref="A24:BP24"/>
    <mergeCell ref="BQ24:CG24"/>
    <mergeCell ref="BQ21:CG21"/>
    <mergeCell ref="BQ20:CG20"/>
    <mergeCell ref="CH25:DA25"/>
    <mergeCell ref="CH21:DA21"/>
    <mergeCell ref="BQ22:CG22"/>
    <mergeCell ref="CH22:DA22"/>
    <mergeCell ref="CH23:DA23"/>
    <mergeCell ref="CH24:DA24"/>
    <mergeCell ref="BP1:DA1"/>
    <mergeCell ref="A5:DA5"/>
    <mergeCell ref="A6:DA6"/>
    <mergeCell ref="CM13:DA13"/>
    <mergeCell ref="CM14:DA14"/>
    <mergeCell ref="CM15:DA15"/>
    <mergeCell ref="AL8:BH8"/>
    <mergeCell ref="BI8:BL8"/>
    <mergeCell ref="BM8:BP8"/>
    <mergeCell ref="Z12:CB12"/>
    <mergeCell ref="A20:BP20"/>
    <mergeCell ref="CM16:DA16"/>
    <mergeCell ref="A18:BP18"/>
    <mergeCell ref="BQ18:CG18"/>
    <mergeCell ref="CH18:DA18"/>
    <mergeCell ref="B40:AV40"/>
    <mergeCell ref="BQ37:CG37"/>
    <mergeCell ref="CH37:DA37"/>
    <mergeCell ref="A37:BP37"/>
    <mergeCell ref="CH19:DA19"/>
    <mergeCell ref="BM2:DA2"/>
    <mergeCell ref="AW42:BK42"/>
    <mergeCell ref="BN42:DA42"/>
    <mergeCell ref="CM10:DA10"/>
    <mergeCell ref="CM11:DA12"/>
    <mergeCell ref="AW41:BK41"/>
    <mergeCell ref="BN41:DA41"/>
    <mergeCell ref="CH20:DA20"/>
    <mergeCell ref="A19:BP19"/>
    <mergeCell ref="BQ19:CG19"/>
  </mergeCells>
  <printOptions/>
  <pageMargins left="0.7874015748031497" right="0.5118110236220472" top="0.5118110236220472" bottom="0.31496062992125984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H32:I36"/>
  <sheetViews>
    <sheetView zoomScalePageLayoutView="0" workbookViewId="0" topLeftCell="A1">
      <selection activeCell="K41" sqref="K41"/>
    </sheetView>
  </sheetViews>
  <sheetFormatPr defaultColWidth="9.00390625" defaultRowHeight="12.75"/>
  <cols>
    <col min="9" max="9" width="11.50390625" style="0" customWidth="1"/>
  </cols>
  <sheetData>
    <row r="32" ht="12.75">
      <c r="H32">
        <f>61.25+88.31+502.78+40.98+3.98+24117.77+35.67</f>
        <v>24850.739999999998</v>
      </c>
    </row>
    <row r="36" ht="12.75">
      <c r="I36">
        <f>13052.29+1983.95+1105.93+6242.13+3541.69+89159.75+287.44+1078.49</f>
        <v>116451.67000000001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Жлюева А.В.</cp:lastModifiedBy>
  <cp:lastPrinted>2022-02-25T06:04:29Z</cp:lastPrinted>
  <dcterms:created xsi:type="dcterms:W3CDTF">2018-10-15T12:06:40Z</dcterms:created>
  <dcterms:modified xsi:type="dcterms:W3CDTF">2022-02-25T06:04:31Z</dcterms:modified>
  <cp:category/>
  <cp:version/>
  <cp:contentType/>
  <cp:contentStatus/>
</cp:coreProperties>
</file>