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НОЯБРЬ\УТВЕРЖДЕННЫЙ БЮДЖЕТ\Новая папка\"/>
    </mc:Choice>
  </mc:AlternateContent>
  <bookViews>
    <workbookView xWindow="360" yWindow="450" windowWidth="14940" windowHeight="8970"/>
  </bookViews>
  <sheets>
    <sheet name="Бюджет" sheetId="1" r:id="rId1"/>
  </sheets>
  <definedNames>
    <definedName name="_xlnm._FilterDatabase" localSheetId="0" hidden="1">Бюджет!$A$23:$I$91</definedName>
    <definedName name="LAST_CELL" localSheetId="0">Бюджет!#REF!</definedName>
    <definedName name="_xlnm.Print_Titles" localSheetId="0">Бюджет!$22:$23</definedName>
    <definedName name="_xlnm.Print_Area" localSheetId="0">Бюджет!$A$1:$J$91</definedName>
  </definedNames>
  <calcPr calcId="162913"/>
</workbook>
</file>

<file path=xl/calcChain.xml><?xml version="1.0" encoding="utf-8"?>
<calcChain xmlns="http://schemas.openxmlformats.org/spreadsheetml/2006/main">
  <c r="I73" i="1" l="1"/>
  <c r="H73" i="1"/>
  <c r="I63" i="1" l="1"/>
  <c r="H63" i="1"/>
  <c r="I59" i="1"/>
  <c r="H59" i="1"/>
  <c r="I52" i="1" l="1"/>
  <c r="H52" i="1"/>
  <c r="I79" i="1" l="1"/>
  <c r="H79" i="1"/>
  <c r="I77" i="1"/>
  <c r="H77" i="1"/>
  <c r="I24" i="1"/>
  <c r="H24" i="1"/>
  <c r="I31" i="1" l="1"/>
  <c r="H31" i="1"/>
  <c r="H89" i="1" l="1"/>
  <c r="H84" i="1"/>
  <c r="H67" i="1"/>
  <c r="H47" i="1"/>
  <c r="H41" i="1"/>
  <c r="H33" i="1"/>
  <c r="H29" i="1"/>
  <c r="H26" i="1"/>
  <c r="H91" i="1" l="1"/>
  <c r="I84" i="1"/>
  <c r="I67" i="1" l="1"/>
  <c r="I47" i="1"/>
  <c r="I33" i="1"/>
  <c r="I29" i="1"/>
  <c r="I89" i="1" l="1"/>
  <c r="I41" i="1"/>
  <c r="I26" i="1" l="1"/>
  <c r="I91" i="1" s="1"/>
</calcChain>
</file>

<file path=xl/sharedStrings.xml><?xml version="1.0" encoding="utf-8"?>
<sst xmlns="http://schemas.openxmlformats.org/spreadsheetml/2006/main" count="299" uniqueCount="102">
  <si>
    <t>917</t>
  </si>
  <si>
    <t>1003</t>
  </si>
  <si>
    <t>200</t>
  </si>
  <si>
    <t>300</t>
  </si>
  <si>
    <t>600</t>
  </si>
  <si>
    <t>904</t>
  </si>
  <si>
    <t>0707</t>
  </si>
  <si>
    <t>100</t>
  </si>
  <si>
    <t>913</t>
  </si>
  <si>
    <t>0409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</si>
  <si>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</si>
  <si>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</si>
  <si>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</si>
  <si>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</si>
  <si>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</si>
  <si>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</si>
  <si>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</si>
  <si>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</si>
  <si>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</si>
  <si>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</si>
  <si>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</si>
  <si>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</si>
  <si>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</si>
  <si>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</si>
  <si>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</si>
  <si>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</si>
  <si>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</si>
  <si>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</si>
  <si>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</si>
  <si>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</si>
  <si>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</si>
  <si>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</si>
  <si>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</si>
  <si>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</si>
  <si>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</si>
  <si>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</si>
  <si>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</si>
  <si>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</si>
  <si>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</si>
  <si>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</si>
  <si>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</si>
  <si>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</si>
  <si>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</si>
  <si>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</si>
  <si>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</si>
  <si>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</si>
  <si>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</si>
  <si>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</si>
  <si>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</si>
  <si>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</si>
  <si>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</si>
  <si>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</si>
  <si>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</si>
  <si>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</si>
  <si>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</si>
  <si>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</si>
  <si>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</si>
  <si>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</si>
  <si>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</si>
  <si>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</si>
  <si>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</si>
  <si>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</si>
  <si>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</si>
  <si>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</si>
  <si>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79522S2957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</si>
  <si>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</si>
  <si>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</si>
  <si>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</si>
  <si>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</si>
  <si>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</si>
  <si>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</si>
  <si>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</si>
  <si>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</si>
  <si>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</si>
  <si>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</si>
  <si>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</si>
  <si>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</si>
  <si>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</si>
  <si>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2025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</si>
  <si>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</si>
  <si>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>на 2024 год и на плановый период 2025 и 2026 годов"</t>
  </si>
  <si>
    <t xml:space="preserve">на плановый период 2025 и 2026 годов </t>
  </si>
  <si>
    <t>2026 год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</si>
  <si>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</si>
  <si>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7950100000</t>
  </si>
  <si>
    <t>Мероприятия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</si>
  <si>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79551S2590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</si>
  <si>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</si>
  <si>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79530L4670</t>
  </si>
  <si>
    <t>"О внесении изменений в решение Думы Усть-Кутского</t>
  </si>
  <si>
    <t>муниципального образования от 19.12.2023 г. № 205</t>
  </si>
  <si>
    <t xml:space="preserve">к решению Думы Усть-Кутского </t>
  </si>
  <si>
    <t>400</t>
  </si>
  <si>
    <t>".</t>
  </si>
  <si>
    <t>"Приложение № 11</t>
  </si>
  <si>
    <t>800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</si>
  <si>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</si>
  <si>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795EB51791</t>
  </si>
  <si>
    <t>1006</t>
  </si>
  <si>
    <t>Приложение № 9</t>
  </si>
  <si>
    <t>Управление культуры и спорта Администрации УКМО</t>
  </si>
  <si>
    <t>от  26 ноября 2024 г.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</si>
</sst>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44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7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16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2" fillId="0" borderId="19" xfId="0" applyNumberFormat="1" applyFont="1" applyBorder="1" applyAlignment="1" applyProtection="1">
      <alignment horizontal="right" vertical="center" wrapText="1"/>
    </xf>
    <xf numFmtId="165" fontId="3" fillId="0" borderId="21" xfId="0" applyNumberFormat="1" applyFont="1" applyBorder="1" applyAlignment="1" applyProtection="1">
      <alignment horizontal="right" vertical="center" wrapText="1"/>
    </xf>
    <xf numFmtId="165" fontId="3" fillId="0" borderId="23" xfId="0" applyNumberFormat="1" applyFont="1" applyBorder="1" applyAlignment="1" applyProtection="1">
      <alignment horizontal="right" vertical="center" wrapText="1"/>
    </xf>
    <xf numFmtId="165" fontId="3" fillId="0" borderId="24" xfId="0" applyNumberFormat="1" applyFont="1" applyBorder="1" applyAlignment="1" applyProtection="1">
      <alignment horizontal="right" vertical="center" wrapText="1"/>
    </xf>
    <xf numFmtId="165" fontId="3" fillId="0" borderId="25" xfId="0" applyNumberFormat="1" applyFont="1" applyBorder="1"/>
    <xf numFmtId="165" fontId="2" fillId="2" borderId="19" xfId="0" applyNumberFormat="1" applyFont="1" applyFill="1" applyBorder="1" applyAlignment="1" applyProtection="1">
      <alignment horizontal="right" vertical="center" wrapText="1"/>
    </xf>
    <xf numFmtId="165" fontId="3" fillId="2" borderId="22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3" fillId="2" borderId="23" xfId="0" applyNumberFormat="1" applyFont="1" applyFill="1" applyBorder="1" applyAlignment="1" applyProtection="1">
      <alignment horizontal="right" vertical="center" wrapText="1"/>
    </xf>
    <xf numFmtId="165" fontId="3" fillId="2" borderId="21" xfId="0" applyNumberFormat="1" applyFont="1" applyFill="1" applyBorder="1" applyAlignment="1" applyProtection="1">
      <alignment horizontal="right" vertical="center" wrapText="1"/>
    </xf>
    <xf numFmtId="165" fontId="3" fillId="0" borderId="23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3" fillId="0" borderId="6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/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Border="1" applyAlignment="1" applyProtection="1">
      <alignment horizontal="left"/>
    </xf>
    <xf numFmtId="49" fontId="2" fillId="0" borderId="20" xfId="0" applyNumberFormat="1" applyFont="1" applyBorder="1" applyAlignment="1" applyProtection="1">
      <alignment horizontal="center"/>
    </xf>
    <xf numFmtId="165" fontId="2" fillId="0" borderId="20" xfId="0" applyNumberFormat="1" applyFont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5" fontId="2" fillId="0" borderId="29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2" fillId="0" borderId="30" xfId="0" applyNumberFormat="1" applyFont="1" applyBorder="1" applyAlignment="1" applyProtection="1">
      <alignment horizontal="right"/>
    </xf>
    <xf numFmtId="49" fontId="3" fillId="0" borderId="16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2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0" fontId="0" fillId="0" borderId="5" xfId="0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right" vertical="center"/>
    </xf>
    <xf numFmtId="165" fontId="3" fillId="0" borderId="26" xfId="0" applyNumberFormat="1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25" xfId="0" applyNumberFormat="1" applyFont="1" applyFill="1" applyBorder="1" applyAlignment="1">
      <alignment horizontal="right" vertical="center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2" fillId="0" borderId="29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right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49" fontId="2" fillId="0" borderId="13" xfId="0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91"/>
  <sheetViews>
    <sheetView showGridLines="0" tabSelected="1" view="pageBreakPreview" zoomScaleNormal="110" zoomScaleSheetLayoutView="100" workbookViewId="0">
      <selection activeCell="G11" sqref="G11:I11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2.85546875" customWidth="1"/>
    <col min="5" max="5" width="13.5703125" customWidth="1"/>
    <col min="6" max="6" width="15.5703125" customWidth="1"/>
    <col min="7" max="7" width="10.28515625" customWidth="1"/>
    <col min="8" max="9" width="19.7109375" customWidth="1"/>
    <col min="10" max="10" width="2.28515625" customWidth="1"/>
  </cols>
  <sheetData>
    <row r="1" spans="1:9" ht="17.25" customHeight="1" x14ac:dyDescent="0.3">
      <c r="A1" s="106" t="s">
        <v>99</v>
      </c>
      <c r="B1" s="106"/>
      <c r="C1" s="106"/>
      <c r="D1" s="106"/>
      <c r="E1" s="106"/>
      <c r="F1" s="106"/>
      <c r="G1" s="106"/>
      <c r="H1" s="106"/>
      <c r="I1" s="106"/>
    </row>
    <row r="2" spans="1:9" ht="17.25" customHeight="1" x14ac:dyDescent="0.3">
      <c r="A2" s="79" t="s">
        <v>38</v>
      </c>
      <c r="B2" s="79"/>
      <c r="C2" s="79"/>
      <c r="D2" s="79"/>
      <c r="E2" s="79"/>
      <c r="F2" s="79"/>
      <c r="G2" s="79"/>
      <c r="H2" s="79"/>
      <c r="I2" s="79"/>
    </row>
    <row r="3" spans="1:9" ht="17.25" customHeight="1" x14ac:dyDescent="0.3">
      <c r="A3" s="79" t="s">
        <v>89</v>
      </c>
      <c r="B3" s="79"/>
      <c r="C3" s="79"/>
      <c r="D3" s="79"/>
      <c r="E3" s="79"/>
      <c r="F3" s="79"/>
      <c r="G3" s="79"/>
      <c r="H3" s="79"/>
      <c r="I3" s="79"/>
    </row>
    <row r="4" spans="1:9" ht="17.25" customHeight="1" x14ac:dyDescent="0.3">
      <c r="A4" s="79" t="s">
        <v>90</v>
      </c>
      <c r="B4" s="79"/>
      <c r="C4" s="79"/>
      <c r="D4" s="79"/>
      <c r="E4" s="79"/>
      <c r="F4" s="79"/>
      <c r="G4" s="79"/>
      <c r="H4" s="79"/>
      <c r="I4" s="79"/>
    </row>
    <row r="5" spans="1:9" ht="17.25" customHeight="1" x14ac:dyDescent="0.3">
      <c r="A5" s="79" t="s">
        <v>39</v>
      </c>
      <c r="B5" s="79"/>
      <c r="C5" s="79"/>
      <c r="D5" s="79"/>
      <c r="E5" s="79"/>
      <c r="F5" s="79"/>
      <c r="G5" s="79"/>
      <c r="H5" s="79"/>
      <c r="I5" s="79"/>
    </row>
    <row r="6" spans="1:9" ht="17.25" customHeight="1" x14ac:dyDescent="0.3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17.25" customHeight="1" x14ac:dyDescent="0.3">
      <c r="A7" s="79" t="s">
        <v>101</v>
      </c>
      <c r="B7" s="79"/>
      <c r="C7" s="79"/>
      <c r="D7" s="79"/>
      <c r="E7" s="79"/>
      <c r="F7" s="79"/>
      <c r="G7" s="79"/>
      <c r="H7" s="79"/>
      <c r="I7" s="79"/>
    </row>
    <row r="8" spans="1:9" ht="12.75" customHeight="1" x14ac:dyDescent="0.2">
      <c r="A8" s="80"/>
      <c r="B8" s="80"/>
      <c r="C8" s="80"/>
      <c r="D8" s="80"/>
      <c r="E8" s="80"/>
      <c r="F8" s="80"/>
      <c r="G8" s="80"/>
      <c r="H8" s="80"/>
      <c r="I8" s="80"/>
    </row>
    <row r="11" spans="1:9" ht="21" customHeight="1" x14ac:dyDescent="0.3">
      <c r="C11" s="19"/>
      <c r="D11" s="19"/>
      <c r="E11" s="19"/>
      <c r="F11" s="19"/>
      <c r="G11" s="106" t="s">
        <v>94</v>
      </c>
      <c r="H11" s="106"/>
      <c r="I11" s="106"/>
    </row>
    <row r="12" spans="1:9" ht="21" customHeight="1" x14ac:dyDescent="0.3">
      <c r="A12" s="79" t="s">
        <v>91</v>
      </c>
      <c r="B12" s="79"/>
      <c r="C12" s="79"/>
      <c r="D12" s="79"/>
      <c r="E12" s="79"/>
      <c r="F12" s="79"/>
      <c r="G12" s="79"/>
      <c r="H12" s="79"/>
      <c r="I12" s="79"/>
    </row>
    <row r="13" spans="1:9" ht="18.75" x14ac:dyDescent="0.3">
      <c r="C13" s="79" t="s">
        <v>90</v>
      </c>
      <c r="D13" s="132"/>
      <c r="E13" s="132"/>
      <c r="F13" s="132"/>
      <c r="G13" s="132"/>
      <c r="H13" s="132"/>
      <c r="I13" s="132"/>
    </row>
    <row r="14" spans="1:9" ht="18.75" x14ac:dyDescent="0.3">
      <c r="C14" s="79" t="s">
        <v>39</v>
      </c>
      <c r="D14" s="132"/>
      <c r="E14" s="132"/>
      <c r="F14" s="132"/>
      <c r="G14" s="132"/>
      <c r="H14" s="132"/>
      <c r="I14" s="132"/>
    </row>
    <row r="15" spans="1:9" ht="18.75" x14ac:dyDescent="0.3">
      <c r="C15" s="79" t="s">
        <v>80</v>
      </c>
      <c r="D15" s="132"/>
      <c r="E15" s="132"/>
      <c r="F15" s="132"/>
      <c r="G15" s="132"/>
      <c r="H15" s="132"/>
      <c r="I15" s="132"/>
    </row>
    <row r="18" spans="1:9" s="2" customFormat="1" ht="28.5" customHeight="1" x14ac:dyDescent="0.35">
      <c r="A18" s="95" t="s">
        <v>79</v>
      </c>
      <c r="B18" s="95"/>
      <c r="C18" s="95"/>
      <c r="D18" s="95"/>
      <c r="E18" s="95"/>
      <c r="F18" s="95"/>
      <c r="G18" s="95"/>
      <c r="H18" s="95"/>
      <c r="I18" s="95"/>
    </row>
    <row r="19" spans="1:9" s="1" customFormat="1" ht="23.25" customHeight="1" x14ac:dyDescent="0.25">
      <c r="A19" s="135" t="s">
        <v>81</v>
      </c>
      <c r="B19" s="135"/>
      <c r="C19" s="135"/>
      <c r="D19" s="135"/>
      <c r="E19" s="135"/>
      <c r="F19" s="135"/>
      <c r="G19" s="135"/>
      <c r="H19" s="135"/>
      <c r="I19" s="135"/>
    </row>
    <row r="20" spans="1:9" s="1" customFormat="1" ht="27" customHeight="1" x14ac:dyDescent="0.25">
      <c r="A20" s="25"/>
      <c r="B20" s="25"/>
      <c r="C20" s="25"/>
      <c r="D20" s="25"/>
      <c r="E20" s="25"/>
      <c r="F20" s="25"/>
      <c r="G20" s="25"/>
      <c r="H20" s="25"/>
      <c r="I20" s="25"/>
    </row>
    <row r="21" spans="1:9" s="1" customFormat="1" ht="12.75" customHeight="1" thickBot="1" x14ac:dyDescent="0.3">
      <c r="B21" s="3"/>
      <c r="H21" s="4"/>
      <c r="I21" s="4" t="s">
        <v>42</v>
      </c>
    </row>
    <row r="22" spans="1:9" s="1" customFormat="1" ht="32.25" customHeight="1" x14ac:dyDescent="0.25">
      <c r="A22" s="136" t="s">
        <v>28</v>
      </c>
      <c r="B22" s="138" t="s">
        <v>29</v>
      </c>
      <c r="C22" s="138" t="s">
        <v>30</v>
      </c>
      <c r="D22" s="138" t="s">
        <v>31</v>
      </c>
      <c r="E22" s="142" t="s">
        <v>32</v>
      </c>
      <c r="F22" s="138" t="s">
        <v>33</v>
      </c>
      <c r="G22" s="138" t="s">
        <v>34</v>
      </c>
      <c r="H22" s="133" t="s">
        <v>35</v>
      </c>
      <c r="I22" s="134"/>
    </row>
    <row r="23" spans="1:9" ht="32.25" customHeight="1" thickBot="1" x14ac:dyDescent="0.25">
      <c r="A23" s="137"/>
      <c r="B23" s="139"/>
      <c r="C23" s="139"/>
      <c r="D23" s="139"/>
      <c r="E23" s="143"/>
      <c r="F23" s="139"/>
      <c r="G23" s="139"/>
      <c r="H23" s="65" t="s">
        <v>78</v>
      </c>
      <c r="I23" s="24" t="s">
        <v>82</v>
      </c>
    </row>
    <row r="24" spans="1:9" ht="42" customHeight="1" x14ac:dyDescent="0.2">
      <c r="A24" s="98">
        <v>1</v>
      </c>
      <c r="B24" s="89" t="s">
        <v>83</v>
      </c>
      <c r="C24" s="64" t="s">
        <v>36</v>
      </c>
      <c r="D24" s="96"/>
      <c r="E24" s="96"/>
      <c r="F24" s="96"/>
      <c r="G24" s="96"/>
      <c r="H24" s="37">
        <f>H25</f>
        <v>2000</v>
      </c>
      <c r="I24" s="26">
        <f>I25</f>
        <v>2000</v>
      </c>
    </row>
    <row r="25" spans="1:9" ht="42" customHeight="1" thickBot="1" x14ac:dyDescent="0.25">
      <c r="A25" s="99"/>
      <c r="B25" s="119"/>
      <c r="C25" s="10" t="s">
        <v>37</v>
      </c>
      <c r="D25" s="69" t="s">
        <v>1</v>
      </c>
      <c r="E25" s="69" t="s">
        <v>0</v>
      </c>
      <c r="F25" s="69" t="s">
        <v>84</v>
      </c>
      <c r="G25" s="69" t="s">
        <v>4</v>
      </c>
      <c r="H25" s="38">
        <v>2000</v>
      </c>
      <c r="I25" s="27">
        <v>2000</v>
      </c>
    </row>
    <row r="26" spans="1:9" ht="20.25" customHeight="1" outlineLevel="1" x14ac:dyDescent="0.2">
      <c r="A26" s="98">
        <v>2</v>
      </c>
      <c r="B26" s="89" t="s">
        <v>44</v>
      </c>
      <c r="C26" s="64" t="s">
        <v>36</v>
      </c>
      <c r="D26" s="96"/>
      <c r="E26" s="96"/>
      <c r="F26" s="96"/>
      <c r="G26" s="96"/>
      <c r="H26" s="37">
        <f>H27+H28</f>
        <v>560</v>
      </c>
      <c r="I26" s="26">
        <f>I27+I28</f>
        <v>0</v>
      </c>
    </row>
    <row r="27" spans="1:9" ht="20.25" customHeight="1" outlineLevel="1" x14ac:dyDescent="0.2">
      <c r="A27" s="123"/>
      <c r="B27" s="90"/>
      <c r="C27" s="84" t="s">
        <v>37</v>
      </c>
      <c r="D27" s="5" t="s">
        <v>1</v>
      </c>
      <c r="E27" s="5" t="s">
        <v>0</v>
      </c>
      <c r="F27" s="5" t="s">
        <v>45</v>
      </c>
      <c r="G27" s="5" t="s">
        <v>2</v>
      </c>
      <c r="H27" s="39">
        <v>460</v>
      </c>
      <c r="I27" s="28">
        <v>0</v>
      </c>
    </row>
    <row r="28" spans="1:9" ht="20.25" customHeight="1" outlineLevel="1" thickBot="1" x14ac:dyDescent="0.3">
      <c r="A28" s="129"/>
      <c r="B28" s="97"/>
      <c r="C28" s="85"/>
      <c r="D28" s="7" t="s">
        <v>1</v>
      </c>
      <c r="E28" s="7" t="s">
        <v>0</v>
      </c>
      <c r="F28" s="7" t="s">
        <v>45</v>
      </c>
      <c r="G28" s="22" t="s">
        <v>3</v>
      </c>
      <c r="H28" s="41">
        <v>100</v>
      </c>
      <c r="I28" s="30">
        <v>0</v>
      </c>
    </row>
    <row r="29" spans="1:9" ht="33.75" customHeight="1" outlineLevel="1" x14ac:dyDescent="0.2">
      <c r="A29" s="98">
        <v>3</v>
      </c>
      <c r="B29" s="89" t="s">
        <v>71</v>
      </c>
      <c r="C29" s="64" t="s">
        <v>36</v>
      </c>
      <c r="D29" s="96"/>
      <c r="E29" s="96"/>
      <c r="F29" s="96"/>
      <c r="G29" s="96"/>
      <c r="H29" s="37">
        <f>H30</f>
        <v>445.6</v>
      </c>
      <c r="I29" s="26">
        <f>I30</f>
        <v>0</v>
      </c>
    </row>
    <row r="30" spans="1:9" ht="33.75" customHeight="1" outlineLevel="1" thickBot="1" x14ac:dyDescent="0.25">
      <c r="A30" s="99"/>
      <c r="B30" s="119"/>
      <c r="C30" s="10" t="s">
        <v>37</v>
      </c>
      <c r="D30" s="69" t="s">
        <v>72</v>
      </c>
      <c r="E30" s="69" t="s">
        <v>0</v>
      </c>
      <c r="F30" s="69" t="s">
        <v>73</v>
      </c>
      <c r="G30" s="69" t="s">
        <v>2</v>
      </c>
      <c r="H30" s="38">
        <v>445.6</v>
      </c>
      <c r="I30" s="27">
        <v>0</v>
      </c>
    </row>
    <row r="31" spans="1:9" ht="30.75" customHeight="1" x14ac:dyDescent="0.2">
      <c r="A31" s="124">
        <v>4</v>
      </c>
      <c r="B31" s="89" t="s">
        <v>46</v>
      </c>
      <c r="C31" s="64" t="s">
        <v>36</v>
      </c>
      <c r="D31" s="96"/>
      <c r="E31" s="96"/>
      <c r="F31" s="96"/>
      <c r="G31" s="96"/>
      <c r="H31" s="37">
        <f>H32</f>
        <v>0</v>
      </c>
      <c r="I31" s="26">
        <f>I32</f>
        <v>18265.099999999999</v>
      </c>
    </row>
    <row r="32" spans="1:9" ht="30.75" customHeight="1" thickBot="1" x14ac:dyDescent="0.25">
      <c r="A32" s="123"/>
      <c r="B32" s="90"/>
      <c r="C32" s="6" t="s">
        <v>40</v>
      </c>
      <c r="D32" s="5" t="s">
        <v>12</v>
      </c>
      <c r="E32" s="5" t="s">
        <v>11</v>
      </c>
      <c r="F32" s="5" t="s">
        <v>10</v>
      </c>
      <c r="G32" s="5" t="s">
        <v>2</v>
      </c>
      <c r="H32" s="39">
        <v>0</v>
      </c>
      <c r="I32" s="28">
        <v>18265.099999999999</v>
      </c>
    </row>
    <row r="33" spans="1:9" ht="20.25" customHeight="1" x14ac:dyDescent="0.2">
      <c r="A33" s="86">
        <v>5</v>
      </c>
      <c r="B33" s="91" t="s">
        <v>47</v>
      </c>
      <c r="C33" s="64" t="s">
        <v>36</v>
      </c>
      <c r="D33" s="100"/>
      <c r="E33" s="100"/>
      <c r="F33" s="100"/>
      <c r="G33" s="100"/>
      <c r="H33" s="42">
        <f>SUM(H34:H40)</f>
        <v>14963.800000000001</v>
      </c>
      <c r="I33" s="31">
        <f>SUM(I34:I40)</f>
        <v>15497.6</v>
      </c>
    </row>
    <row r="34" spans="1:9" ht="20.25" customHeight="1" outlineLevel="1" x14ac:dyDescent="0.2">
      <c r="A34" s="87"/>
      <c r="B34" s="92"/>
      <c r="C34" s="107" t="s">
        <v>40</v>
      </c>
      <c r="D34" s="8" t="s">
        <v>6</v>
      </c>
      <c r="E34" s="8" t="s">
        <v>11</v>
      </c>
      <c r="F34" s="8" t="s">
        <v>14</v>
      </c>
      <c r="G34" s="8" t="s">
        <v>7</v>
      </c>
      <c r="H34" s="45">
        <v>3193.1</v>
      </c>
      <c r="I34" s="34">
        <v>3321.8</v>
      </c>
    </row>
    <row r="35" spans="1:9" ht="20.25" customHeight="1" outlineLevel="1" x14ac:dyDescent="0.2">
      <c r="A35" s="87"/>
      <c r="B35" s="92"/>
      <c r="C35" s="112"/>
      <c r="D35" s="8" t="s">
        <v>6</v>
      </c>
      <c r="E35" s="8" t="s">
        <v>11</v>
      </c>
      <c r="F35" s="8" t="s">
        <v>14</v>
      </c>
      <c r="G35" s="8" t="s">
        <v>4</v>
      </c>
      <c r="H35" s="45">
        <v>1194.7</v>
      </c>
      <c r="I35" s="34">
        <v>1242.5</v>
      </c>
    </row>
    <row r="36" spans="1:9" ht="20.25" customHeight="1" outlineLevel="1" x14ac:dyDescent="0.2">
      <c r="A36" s="87"/>
      <c r="B36" s="92"/>
      <c r="C36" s="112"/>
      <c r="D36" s="8" t="s">
        <v>18</v>
      </c>
      <c r="E36" s="8" t="s">
        <v>11</v>
      </c>
      <c r="F36" s="8" t="s">
        <v>14</v>
      </c>
      <c r="G36" s="8" t="s">
        <v>7</v>
      </c>
      <c r="H36" s="45">
        <v>3948.8</v>
      </c>
      <c r="I36" s="34">
        <v>4106.8999999999996</v>
      </c>
    </row>
    <row r="37" spans="1:9" ht="20.25" customHeight="1" outlineLevel="1" x14ac:dyDescent="0.2">
      <c r="A37" s="87"/>
      <c r="B37" s="92"/>
      <c r="C37" s="112"/>
      <c r="D37" s="8" t="s">
        <v>18</v>
      </c>
      <c r="E37" s="8" t="s">
        <v>11</v>
      </c>
      <c r="F37" s="8" t="s">
        <v>14</v>
      </c>
      <c r="G37" s="8" t="s">
        <v>2</v>
      </c>
      <c r="H37" s="45">
        <v>4784.6000000000004</v>
      </c>
      <c r="I37" s="34">
        <v>4976.8999999999996</v>
      </c>
    </row>
    <row r="38" spans="1:9" ht="20.25" customHeight="1" outlineLevel="1" x14ac:dyDescent="0.2">
      <c r="A38" s="87"/>
      <c r="B38" s="92"/>
      <c r="C38" s="108"/>
      <c r="D38" s="8" t="s">
        <v>18</v>
      </c>
      <c r="E38" s="8" t="s">
        <v>11</v>
      </c>
      <c r="F38" s="8" t="s">
        <v>14</v>
      </c>
      <c r="G38" s="8" t="s">
        <v>4</v>
      </c>
      <c r="H38" s="45">
        <v>172.2</v>
      </c>
      <c r="I38" s="34">
        <v>179.1</v>
      </c>
    </row>
    <row r="39" spans="1:9" ht="53.25" customHeight="1" outlineLevel="1" x14ac:dyDescent="0.2">
      <c r="A39" s="87"/>
      <c r="B39" s="93" t="s">
        <v>48</v>
      </c>
      <c r="C39" s="107" t="s">
        <v>40</v>
      </c>
      <c r="D39" s="8" t="s">
        <v>18</v>
      </c>
      <c r="E39" s="8" t="s">
        <v>11</v>
      </c>
      <c r="F39" s="8" t="s">
        <v>49</v>
      </c>
      <c r="G39" s="8" t="s">
        <v>2</v>
      </c>
      <c r="H39" s="45">
        <v>1461.6</v>
      </c>
      <c r="I39" s="34">
        <v>1461.6</v>
      </c>
    </row>
    <row r="40" spans="1:9" ht="56.25" customHeight="1" outlineLevel="1" thickBot="1" x14ac:dyDescent="0.25">
      <c r="A40" s="88"/>
      <c r="B40" s="94"/>
      <c r="C40" s="113"/>
      <c r="D40" s="9" t="s">
        <v>18</v>
      </c>
      <c r="E40" s="9" t="s">
        <v>11</v>
      </c>
      <c r="F40" s="9" t="s">
        <v>49</v>
      </c>
      <c r="G40" s="9" t="s">
        <v>4</v>
      </c>
      <c r="H40" s="44">
        <v>208.8</v>
      </c>
      <c r="I40" s="33">
        <v>208.8</v>
      </c>
    </row>
    <row r="41" spans="1:9" ht="35.25" customHeight="1" x14ac:dyDescent="0.2">
      <c r="A41" s="140">
        <v>6</v>
      </c>
      <c r="B41" s="91" t="s">
        <v>63</v>
      </c>
      <c r="C41" s="64" t="s">
        <v>36</v>
      </c>
      <c r="D41" s="100"/>
      <c r="E41" s="100"/>
      <c r="F41" s="100"/>
      <c r="G41" s="100"/>
      <c r="H41" s="42">
        <f>H42+H43+H44+H46+H45</f>
        <v>52830.799999999996</v>
      </c>
      <c r="I41" s="31">
        <f>I42+I43+I44+I46+I45</f>
        <v>54616.900000000009</v>
      </c>
    </row>
    <row r="42" spans="1:9" ht="35.25" customHeight="1" x14ac:dyDescent="0.2">
      <c r="A42" s="87"/>
      <c r="B42" s="92"/>
      <c r="C42" s="107" t="s">
        <v>40</v>
      </c>
      <c r="D42" s="8" t="s">
        <v>12</v>
      </c>
      <c r="E42" s="8" t="s">
        <v>11</v>
      </c>
      <c r="F42" s="8" t="s">
        <v>16</v>
      </c>
      <c r="G42" s="8" t="s">
        <v>2</v>
      </c>
      <c r="H42" s="45">
        <v>1475.3</v>
      </c>
      <c r="I42" s="34">
        <v>1475.3</v>
      </c>
    </row>
    <row r="43" spans="1:9" ht="35.25" customHeight="1" x14ac:dyDescent="0.2">
      <c r="A43" s="87"/>
      <c r="B43" s="105"/>
      <c r="C43" s="108"/>
      <c r="D43" s="8" t="s">
        <v>13</v>
      </c>
      <c r="E43" s="8" t="s">
        <v>11</v>
      </c>
      <c r="F43" s="8" t="s">
        <v>16</v>
      </c>
      <c r="G43" s="8" t="s">
        <v>2</v>
      </c>
      <c r="H43" s="45">
        <v>1367.5</v>
      </c>
      <c r="I43" s="34">
        <v>1367.5</v>
      </c>
    </row>
    <row r="44" spans="1:9" ht="84" customHeight="1" x14ac:dyDescent="0.2">
      <c r="A44" s="87"/>
      <c r="B44" s="21" t="s">
        <v>67</v>
      </c>
      <c r="C44" s="6" t="s">
        <v>40</v>
      </c>
      <c r="D44" s="8" t="s">
        <v>13</v>
      </c>
      <c r="E44" s="8" t="s">
        <v>11</v>
      </c>
      <c r="F44" s="8" t="s">
        <v>68</v>
      </c>
      <c r="G44" s="8" t="s">
        <v>2</v>
      </c>
      <c r="H44" s="45">
        <v>36066.199999999997</v>
      </c>
      <c r="I44" s="34">
        <v>35751.300000000003</v>
      </c>
    </row>
    <row r="45" spans="1:9" ht="82.5" customHeight="1" x14ac:dyDescent="0.2">
      <c r="A45" s="87"/>
      <c r="B45" s="16" t="s">
        <v>74</v>
      </c>
      <c r="C45" s="6" t="s">
        <v>40</v>
      </c>
      <c r="D45" s="8" t="s">
        <v>13</v>
      </c>
      <c r="E45" s="8" t="s">
        <v>11</v>
      </c>
      <c r="F45" s="8" t="s">
        <v>64</v>
      </c>
      <c r="G45" s="8" t="s">
        <v>2</v>
      </c>
      <c r="H45" s="45">
        <v>4169.2</v>
      </c>
      <c r="I45" s="34">
        <v>4348.8</v>
      </c>
    </row>
    <row r="46" spans="1:9" ht="114.75" customHeight="1" outlineLevel="1" thickBot="1" x14ac:dyDescent="0.25">
      <c r="A46" s="141"/>
      <c r="B46" s="15" t="s">
        <v>75</v>
      </c>
      <c r="C46" s="68" t="s">
        <v>40</v>
      </c>
      <c r="D46" s="14" t="s">
        <v>98</v>
      </c>
      <c r="E46" s="14" t="s">
        <v>11</v>
      </c>
      <c r="F46" s="14" t="s">
        <v>50</v>
      </c>
      <c r="G46" s="14" t="s">
        <v>3</v>
      </c>
      <c r="H46" s="46">
        <v>9752.6</v>
      </c>
      <c r="I46" s="35">
        <v>11674</v>
      </c>
    </row>
    <row r="47" spans="1:9" ht="27.75" customHeight="1" x14ac:dyDescent="0.2">
      <c r="A47" s="98">
        <v>7</v>
      </c>
      <c r="B47" s="101" t="s">
        <v>51</v>
      </c>
      <c r="C47" s="71" t="s">
        <v>36</v>
      </c>
      <c r="D47" s="100"/>
      <c r="E47" s="100"/>
      <c r="F47" s="100"/>
      <c r="G47" s="100"/>
      <c r="H47" s="42">
        <f>H48+H49+H50+H51</f>
        <v>570.29999999999995</v>
      </c>
      <c r="I47" s="31">
        <f>I48+I49+I50+I51</f>
        <v>570.29999999999995</v>
      </c>
    </row>
    <row r="48" spans="1:9" ht="27.75" customHeight="1" outlineLevel="1" x14ac:dyDescent="0.2">
      <c r="A48" s="128"/>
      <c r="B48" s="102"/>
      <c r="C48" s="107" t="s">
        <v>40</v>
      </c>
      <c r="D48" s="8" t="s">
        <v>12</v>
      </c>
      <c r="E48" s="8" t="s">
        <v>11</v>
      </c>
      <c r="F48" s="8" t="s">
        <v>17</v>
      </c>
      <c r="G48" s="8" t="s">
        <v>2</v>
      </c>
      <c r="H48" s="45">
        <v>257.39999999999998</v>
      </c>
      <c r="I48" s="34">
        <v>257.39999999999998</v>
      </c>
    </row>
    <row r="49" spans="1:9" ht="27.75" customHeight="1" outlineLevel="1" x14ac:dyDescent="0.2">
      <c r="A49" s="128"/>
      <c r="B49" s="102"/>
      <c r="C49" s="112"/>
      <c r="D49" s="8" t="s">
        <v>13</v>
      </c>
      <c r="E49" s="8" t="s">
        <v>11</v>
      </c>
      <c r="F49" s="8" t="s">
        <v>17</v>
      </c>
      <c r="G49" s="8" t="s">
        <v>2</v>
      </c>
      <c r="H49" s="45">
        <v>277.89999999999998</v>
      </c>
      <c r="I49" s="34">
        <v>277.89999999999998</v>
      </c>
    </row>
    <row r="50" spans="1:9" ht="27.75" customHeight="1" outlineLevel="1" x14ac:dyDescent="0.2">
      <c r="A50" s="126"/>
      <c r="B50" s="103"/>
      <c r="C50" s="112"/>
      <c r="D50" s="8" t="s">
        <v>15</v>
      </c>
      <c r="E50" s="8" t="s">
        <v>11</v>
      </c>
      <c r="F50" s="8" t="s">
        <v>17</v>
      </c>
      <c r="G50" s="8" t="s">
        <v>4</v>
      </c>
      <c r="H50" s="45">
        <v>13</v>
      </c>
      <c r="I50" s="34">
        <v>13</v>
      </c>
    </row>
    <row r="51" spans="1:9" ht="27.75" customHeight="1" outlineLevel="1" thickBot="1" x14ac:dyDescent="0.25">
      <c r="A51" s="99"/>
      <c r="B51" s="104"/>
      <c r="C51" s="113"/>
      <c r="D51" s="9" t="s">
        <v>18</v>
      </c>
      <c r="E51" s="9" t="s">
        <v>11</v>
      </c>
      <c r="F51" s="9" t="s">
        <v>17</v>
      </c>
      <c r="G51" s="9" t="s">
        <v>2</v>
      </c>
      <c r="H51" s="44">
        <v>22</v>
      </c>
      <c r="I51" s="33">
        <v>22</v>
      </c>
    </row>
    <row r="52" spans="1:9" ht="27" customHeight="1" x14ac:dyDescent="0.2">
      <c r="A52" s="98">
        <v>8</v>
      </c>
      <c r="B52" s="89" t="s">
        <v>52</v>
      </c>
      <c r="C52" s="64" t="s">
        <v>36</v>
      </c>
      <c r="D52" s="96"/>
      <c r="E52" s="96"/>
      <c r="F52" s="96"/>
      <c r="G52" s="96"/>
      <c r="H52" s="37">
        <f>H53+H54+H55+H56+H57+H58</f>
        <v>10230</v>
      </c>
      <c r="I52" s="52">
        <f>I53+I54+I55+I56+I57+I58</f>
        <v>10230</v>
      </c>
    </row>
    <row r="53" spans="1:9" ht="27" customHeight="1" x14ac:dyDescent="0.2">
      <c r="A53" s="123"/>
      <c r="B53" s="90"/>
      <c r="C53" s="107" t="s">
        <v>40</v>
      </c>
      <c r="D53" s="5" t="s">
        <v>12</v>
      </c>
      <c r="E53" s="5" t="s">
        <v>11</v>
      </c>
      <c r="F53" s="5" t="s">
        <v>19</v>
      </c>
      <c r="G53" s="5" t="s">
        <v>7</v>
      </c>
      <c r="H53" s="45">
        <v>3200</v>
      </c>
      <c r="I53" s="34">
        <v>3200</v>
      </c>
    </row>
    <row r="54" spans="1:9" ht="27" customHeight="1" x14ac:dyDescent="0.2">
      <c r="A54" s="123"/>
      <c r="B54" s="90"/>
      <c r="C54" s="112"/>
      <c r="D54" s="5" t="s">
        <v>12</v>
      </c>
      <c r="E54" s="5" t="s">
        <v>11</v>
      </c>
      <c r="F54" s="5" t="s">
        <v>19</v>
      </c>
      <c r="G54" s="5" t="s">
        <v>2</v>
      </c>
      <c r="H54" s="45">
        <v>245</v>
      </c>
      <c r="I54" s="34"/>
    </row>
    <row r="55" spans="1:9" ht="27" customHeight="1" x14ac:dyDescent="0.2">
      <c r="A55" s="123"/>
      <c r="B55" s="90"/>
      <c r="C55" s="112"/>
      <c r="D55" s="5" t="s">
        <v>13</v>
      </c>
      <c r="E55" s="5" t="s">
        <v>11</v>
      </c>
      <c r="F55" s="5" t="s">
        <v>19</v>
      </c>
      <c r="G55" s="5" t="s">
        <v>7</v>
      </c>
      <c r="H55" s="45">
        <v>5855</v>
      </c>
      <c r="I55" s="34">
        <v>5855</v>
      </c>
    </row>
    <row r="56" spans="1:9" ht="27" customHeight="1" x14ac:dyDescent="0.2">
      <c r="A56" s="123"/>
      <c r="B56" s="90"/>
      <c r="C56" s="112"/>
      <c r="D56" s="5" t="s">
        <v>13</v>
      </c>
      <c r="E56" s="5" t="s">
        <v>11</v>
      </c>
      <c r="F56" s="5" t="s">
        <v>19</v>
      </c>
      <c r="G56" s="5" t="s">
        <v>2</v>
      </c>
      <c r="H56" s="45">
        <v>0</v>
      </c>
      <c r="I56" s="34">
        <v>245</v>
      </c>
    </row>
    <row r="57" spans="1:9" ht="27" customHeight="1" x14ac:dyDescent="0.2">
      <c r="A57" s="123"/>
      <c r="B57" s="90"/>
      <c r="C57" s="112"/>
      <c r="D57" s="5" t="s">
        <v>15</v>
      </c>
      <c r="E57" s="5" t="s">
        <v>11</v>
      </c>
      <c r="F57" s="5" t="s">
        <v>19</v>
      </c>
      <c r="G57" s="5" t="s">
        <v>4</v>
      </c>
      <c r="H57" s="45">
        <v>300</v>
      </c>
      <c r="I57" s="34">
        <v>300</v>
      </c>
    </row>
    <row r="58" spans="1:9" ht="27" customHeight="1" outlineLevel="1" thickBot="1" x14ac:dyDescent="0.25">
      <c r="A58" s="99"/>
      <c r="B58" s="119"/>
      <c r="C58" s="113"/>
      <c r="D58" s="69" t="s">
        <v>1</v>
      </c>
      <c r="E58" s="69" t="s">
        <v>11</v>
      </c>
      <c r="F58" s="69" t="s">
        <v>19</v>
      </c>
      <c r="G58" s="69" t="s">
        <v>3</v>
      </c>
      <c r="H58" s="46">
        <v>630</v>
      </c>
      <c r="I58" s="35">
        <v>630</v>
      </c>
    </row>
    <row r="59" spans="1:9" ht="29.25" customHeight="1" x14ac:dyDescent="0.2">
      <c r="A59" s="81">
        <v>9</v>
      </c>
      <c r="B59" s="115" t="s">
        <v>53</v>
      </c>
      <c r="C59" s="17" t="s">
        <v>36</v>
      </c>
      <c r="D59" s="114"/>
      <c r="E59" s="114"/>
      <c r="F59" s="114"/>
      <c r="G59" s="114"/>
      <c r="H59" s="42">
        <f>H60+H61+H62</f>
        <v>134026.99999999997</v>
      </c>
      <c r="I59" s="31">
        <f>I60+I61+I62</f>
        <v>79032</v>
      </c>
    </row>
    <row r="60" spans="1:9" ht="29.25" customHeight="1" outlineLevel="1" x14ac:dyDescent="0.2">
      <c r="A60" s="82"/>
      <c r="B60" s="116"/>
      <c r="C60" s="117" t="s">
        <v>40</v>
      </c>
      <c r="D60" s="18" t="s">
        <v>15</v>
      </c>
      <c r="E60" s="18" t="s">
        <v>11</v>
      </c>
      <c r="F60" s="18" t="s">
        <v>20</v>
      </c>
      <c r="G60" s="18" t="s">
        <v>4</v>
      </c>
      <c r="H60" s="47">
        <v>87663.4</v>
      </c>
      <c r="I60" s="34">
        <v>32608.7</v>
      </c>
    </row>
    <row r="61" spans="1:9" ht="67.5" customHeight="1" outlineLevel="1" x14ac:dyDescent="0.2">
      <c r="A61" s="83"/>
      <c r="B61" s="130" t="s">
        <v>65</v>
      </c>
      <c r="C61" s="118"/>
      <c r="D61" s="72" t="s">
        <v>15</v>
      </c>
      <c r="E61" s="72" t="s">
        <v>11</v>
      </c>
      <c r="F61" s="72" t="s">
        <v>66</v>
      </c>
      <c r="G61" s="20" t="s">
        <v>4</v>
      </c>
      <c r="H61" s="73">
        <v>46030.7</v>
      </c>
      <c r="I61" s="74">
        <v>46090</v>
      </c>
    </row>
    <row r="62" spans="1:9" ht="67.5" customHeight="1" outlineLevel="1" thickBot="1" x14ac:dyDescent="0.25">
      <c r="A62" s="70"/>
      <c r="B62" s="131"/>
      <c r="C62" s="60"/>
      <c r="D62" s="61" t="s">
        <v>15</v>
      </c>
      <c r="E62" s="61" t="s">
        <v>11</v>
      </c>
      <c r="F62" s="61" t="s">
        <v>66</v>
      </c>
      <c r="G62" s="22" t="s">
        <v>95</v>
      </c>
      <c r="H62" s="75">
        <v>332.9</v>
      </c>
      <c r="I62" s="76">
        <v>333.3</v>
      </c>
    </row>
    <row r="63" spans="1:9" ht="37.5" customHeight="1" outlineLevel="1" x14ac:dyDescent="0.2">
      <c r="A63" s="124">
        <v>10</v>
      </c>
      <c r="B63" s="120" t="s">
        <v>54</v>
      </c>
      <c r="C63" s="64" t="s">
        <v>36</v>
      </c>
      <c r="D63" s="96"/>
      <c r="E63" s="96"/>
      <c r="F63" s="96"/>
      <c r="G63" s="96"/>
      <c r="H63" s="77">
        <f>SUM(H64:H66)</f>
        <v>540987.5</v>
      </c>
      <c r="I63" s="78">
        <f>SUM(I64:I66)</f>
        <v>88493.299999999988</v>
      </c>
    </row>
    <row r="64" spans="1:9" ht="37.5" customHeight="1" outlineLevel="1" x14ac:dyDescent="0.2">
      <c r="A64" s="123"/>
      <c r="B64" s="90"/>
      <c r="C64" s="6" t="s">
        <v>40</v>
      </c>
      <c r="D64" s="5" t="s">
        <v>13</v>
      </c>
      <c r="E64" s="5" t="s">
        <v>11</v>
      </c>
      <c r="F64" s="5" t="s">
        <v>55</v>
      </c>
      <c r="G64" s="5" t="s">
        <v>2</v>
      </c>
      <c r="H64" s="47">
        <v>10668.1</v>
      </c>
      <c r="I64" s="36">
        <v>83781.899999999994</v>
      </c>
    </row>
    <row r="65" spans="1:9" ht="37.5" customHeight="1" outlineLevel="1" thickBot="1" x14ac:dyDescent="0.25">
      <c r="A65" s="129"/>
      <c r="B65" s="97"/>
      <c r="C65" s="67" t="s">
        <v>37</v>
      </c>
      <c r="D65" s="56" t="s">
        <v>13</v>
      </c>
      <c r="E65" s="56" t="s">
        <v>0</v>
      </c>
      <c r="F65" s="56" t="s">
        <v>55</v>
      </c>
      <c r="G65" s="56" t="s">
        <v>92</v>
      </c>
      <c r="H65" s="57">
        <v>526414.80000000005</v>
      </c>
      <c r="I65" s="58">
        <v>0</v>
      </c>
    </row>
    <row r="66" spans="1:9" ht="99.75" customHeight="1" outlineLevel="1" thickBot="1" x14ac:dyDescent="0.25">
      <c r="A66" s="63"/>
      <c r="B66" s="62" t="s">
        <v>96</v>
      </c>
      <c r="C66" s="6" t="s">
        <v>40</v>
      </c>
      <c r="D66" s="56" t="s">
        <v>13</v>
      </c>
      <c r="E66" s="56" t="s">
        <v>11</v>
      </c>
      <c r="F66" s="56" t="s">
        <v>97</v>
      </c>
      <c r="G66" s="56" t="s">
        <v>7</v>
      </c>
      <c r="H66" s="57">
        <v>3904.6</v>
      </c>
      <c r="I66" s="58">
        <v>4711.3999999999996</v>
      </c>
    </row>
    <row r="67" spans="1:9" ht="33.75" customHeight="1" x14ac:dyDescent="0.2">
      <c r="A67" s="98">
        <v>11</v>
      </c>
      <c r="B67" s="120" t="s">
        <v>56</v>
      </c>
      <c r="C67" s="64" t="s">
        <v>36</v>
      </c>
      <c r="D67" s="96"/>
      <c r="E67" s="96"/>
      <c r="F67" s="96"/>
      <c r="G67" s="96"/>
      <c r="H67" s="37">
        <f>SUM(H68:H72)</f>
        <v>5724</v>
      </c>
      <c r="I67" s="26">
        <f>SUM(I68:I72)</f>
        <v>12567.9</v>
      </c>
    </row>
    <row r="68" spans="1:9" ht="33.75" customHeight="1" x14ac:dyDescent="0.2">
      <c r="A68" s="125"/>
      <c r="B68" s="90"/>
      <c r="C68" s="109" t="s">
        <v>100</v>
      </c>
      <c r="D68" s="5" t="s">
        <v>15</v>
      </c>
      <c r="E68" s="5" t="s">
        <v>5</v>
      </c>
      <c r="F68" s="5" t="s">
        <v>21</v>
      </c>
      <c r="G68" s="5" t="s">
        <v>4</v>
      </c>
      <c r="H68" s="39">
        <v>1855</v>
      </c>
      <c r="I68" s="28">
        <v>1855</v>
      </c>
    </row>
    <row r="69" spans="1:9" ht="33.75" customHeight="1" x14ac:dyDescent="0.2">
      <c r="A69" s="125"/>
      <c r="B69" s="127"/>
      <c r="C69" s="110"/>
      <c r="D69" s="5" t="s">
        <v>22</v>
      </c>
      <c r="E69" s="5" t="s">
        <v>5</v>
      </c>
      <c r="F69" s="5" t="s">
        <v>21</v>
      </c>
      <c r="G69" s="5" t="s">
        <v>2</v>
      </c>
      <c r="H69" s="39">
        <v>1600</v>
      </c>
      <c r="I69" s="28">
        <v>0</v>
      </c>
    </row>
    <row r="70" spans="1:9" ht="65.25" customHeight="1" x14ac:dyDescent="0.2">
      <c r="A70" s="123"/>
      <c r="B70" s="55" t="s">
        <v>87</v>
      </c>
      <c r="C70" s="110"/>
      <c r="D70" s="5" t="s">
        <v>22</v>
      </c>
      <c r="E70" s="5" t="s">
        <v>5</v>
      </c>
      <c r="F70" s="5" t="s">
        <v>88</v>
      </c>
      <c r="G70" s="5" t="s">
        <v>2</v>
      </c>
      <c r="H70" s="39">
        <v>0</v>
      </c>
      <c r="I70" s="28">
        <v>8433.7999999999993</v>
      </c>
    </row>
    <row r="71" spans="1:9" ht="33.75" customHeight="1" outlineLevel="1" x14ac:dyDescent="0.2">
      <c r="A71" s="126"/>
      <c r="B71" s="13" t="s">
        <v>57</v>
      </c>
      <c r="C71" s="110"/>
      <c r="D71" s="5" t="s">
        <v>22</v>
      </c>
      <c r="E71" s="5" t="s">
        <v>5</v>
      </c>
      <c r="F71" s="5" t="s">
        <v>76</v>
      </c>
      <c r="G71" s="5" t="s">
        <v>2</v>
      </c>
      <c r="H71" s="39">
        <v>1881.7</v>
      </c>
      <c r="I71" s="28">
        <v>1881.7</v>
      </c>
    </row>
    <row r="72" spans="1:9" ht="51" customHeight="1" outlineLevel="1" thickBot="1" x14ac:dyDescent="0.25">
      <c r="A72" s="99"/>
      <c r="B72" s="12" t="s">
        <v>69</v>
      </c>
      <c r="C72" s="111"/>
      <c r="D72" s="69" t="s">
        <v>22</v>
      </c>
      <c r="E72" s="69" t="s">
        <v>5</v>
      </c>
      <c r="F72" s="69" t="s">
        <v>70</v>
      </c>
      <c r="G72" s="69" t="s">
        <v>2</v>
      </c>
      <c r="H72" s="38">
        <v>387.3</v>
      </c>
      <c r="I72" s="27">
        <v>397.4</v>
      </c>
    </row>
    <row r="73" spans="1:9" ht="30" customHeight="1" x14ac:dyDescent="0.2">
      <c r="A73" s="124">
        <v>12</v>
      </c>
      <c r="B73" s="91" t="s">
        <v>58</v>
      </c>
      <c r="C73" s="64" t="s">
        <v>36</v>
      </c>
      <c r="D73" s="100"/>
      <c r="E73" s="100"/>
      <c r="F73" s="100"/>
      <c r="G73" s="100"/>
      <c r="H73" s="42">
        <f>SUM(H74:H76)</f>
        <v>305863.69999999995</v>
      </c>
      <c r="I73" s="31">
        <f>SUM(I74:I76)</f>
        <v>218962.6</v>
      </c>
    </row>
    <row r="74" spans="1:9" ht="45.75" customHeight="1" x14ac:dyDescent="0.2">
      <c r="A74" s="123"/>
      <c r="B74" s="92"/>
      <c r="C74" s="6" t="s">
        <v>100</v>
      </c>
      <c r="D74" s="8" t="s">
        <v>24</v>
      </c>
      <c r="E74" s="8" t="s">
        <v>5</v>
      </c>
      <c r="F74" s="8" t="s">
        <v>23</v>
      </c>
      <c r="G74" s="8" t="s">
        <v>4</v>
      </c>
      <c r="H74" s="45">
        <v>251960.6</v>
      </c>
      <c r="I74" s="34">
        <v>218962.6</v>
      </c>
    </row>
    <row r="75" spans="1:9" ht="48" customHeight="1" x14ac:dyDescent="0.2">
      <c r="A75" s="123"/>
      <c r="B75" s="92"/>
      <c r="C75" s="11" t="s">
        <v>77</v>
      </c>
      <c r="D75" s="8" t="s">
        <v>24</v>
      </c>
      <c r="E75" s="8" t="s">
        <v>8</v>
      </c>
      <c r="F75" s="8" t="s">
        <v>23</v>
      </c>
      <c r="G75" s="8" t="s">
        <v>92</v>
      </c>
      <c r="H75" s="43">
        <v>40000</v>
      </c>
      <c r="I75" s="32">
        <v>0</v>
      </c>
    </row>
    <row r="76" spans="1:9" ht="25.5" customHeight="1" outlineLevel="1" thickBot="1" x14ac:dyDescent="0.25">
      <c r="A76" s="123"/>
      <c r="B76" s="92"/>
      <c r="C76" s="11" t="s">
        <v>37</v>
      </c>
      <c r="D76" s="8" t="s">
        <v>24</v>
      </c>
      <c r="E76" s="8" t="s">
        <v>0</v>
      </c>
      <c r="F76" s="8" t="s">
        <v>23</v>
      </c>
      <c r="G76" s="8" t="s">
        <v>92</v>
      </c>
      <c r="H76" s="45">
        <v>13903.1</v>
      </c>
      <c r="I76" s="34">
        <v>0</v>
      </c>
    </row>
    <row r="77" spans="1:9" ht="25.5" customHeight="1" x14ac:dyDescent="0.2">
      <c r="A77" s="98">
        <v>13</v>
      </c>
      <c r="B77" s="120" t="s">
        <v>59</v>
      </c>
      <c r="C77" s="64" t="s">
        <v>36</v>
      </c>
      <c r="D77" s="96"/>
      <c r="E77" s="96"/>
      <c r="F77" s="96"/>
      <c r="G77" s="96"/>
      <c r="H77" s="37">
        <f>H78</f>
        <v>50</v>
      </c>
      <c r="I77" s="26">
        <f>I78</f>
        <v>50</v>
      </c>
    </row>
    <row r="78" spans="1:9" ht="25.5" customHeight="1" outlineLevel="1" thickBot="1" x14ac:dyDescent="0.25">
      <c r="A78" s="128"/>
      <c r="B78" s="90"/>
      <c r="C78" s="66" t="s">
        <v>40</v>
      </c>
      <c r="D78" s="5" t="s">
        <v>13</v>
      </c>
      <c r="E78" s="5" t="s">
        <v>11</v>
      </c>
      <c r="F78" s="5" t="s">
        <v>25</v>
      </c>
      <c r="G78" s="5" t="s">
        <v>2</v>
      </c>
      <c r="H78" s="39">
        <v>50</v>
      </c>
      <c r="I78" s="28">
        <v>50</v>
      </c>
    </row>
    <row r="79" spans="1:9" ht="20.25" customHeight="1" x14ac:dyDescent="0.2">
      <c r="A79" s="124">
        <v>14</v>
      </c>
      <c r="B79" s="120" t="s">
        <v>60</v>
      </c>
      <c r="C79" s="64" t="s">
        <v>36</v>
      </c>
      <c r="D79" s="96"/>
      <c r="E79" s="96"/>
      <c r="F79" s="96"/>
      <c r="G79" s="96"/>
      <c r="H79" s="37">
        <f>SUM(H80:H83)</f>
        <v>7114.3</v>
      </c>
      <c r="I79" s="52">
        <f>SUM(I80:I83)</f>
        <v>1093</v>
      </c>
    </row>
    <row r="80" spans="1:9" ht="20.25" customHeight="1" x14ac:dyDescent="0.2">
      <c r="A80" s="123"/>
      <c r="B80" s="90"/>
      <c r="C80" s="107" t="s">
        <v>40</v>
      </c>
      <c r="D80" s="5" t="s">
        <v>13</v>
      </c>
      <c r="E80" s="5" t="s">
        <v>11</v>
      </c>
      <c r="F80" s="5" t="s">
        <v>26</v>
      </c>
      <c r="G80" s="5" t="s">
        <v>2</v>
      </c>
      <c r="H80" s="40">
        <v>0</v>
      </c>
      <c r="I80" s="29">
        <v>833</v>
      </c>
    </row>
    <row r="81" spans="1:10" ht="20.25" customHeight="1" outlineLevel="1" x14ac:dyDescent="0.2">
      <c r="A81" s="123"/>
      <c r="B81" s="90"/>
      <c r="C81" s="108"/>
      <c r="D81" s="5" t="s">
        <v>15</v>
      </c>
      <c r="E81" s="5" t="s">
        <v>11</v>
      </c>
      <c r="F81" s="5" t="s">
        <v>26</v>
      </c>
      <c r="G81" s="5" t="s">
        <v>4</v>
      </c>
      <c r="H81" s="40">
        <v>260</v>
      </c>
      <c r="I81" s="29">
        <v>260</v>
      </c>
    </row>
    <row r="82" spans="1:10" ht="20.25" customHeight="1" outlineLevel="1" x14ac:dyDescent="0.2">
      <c r="A82" s="123"/>
      <c r="B82" s="127"/>
      <c r="C82" s="11" t="s">
        <v>37</v>
      </c>
      <c r="D82" s="5" t="s">
        <v>9</v>
      </c>
      <c r="E82" s="5" t="s">
        <v>0</v>
      </c>
      <c r="F82" s="5" t="s">
        <v>26</v>
      </c>
      <c r="G82" s="5" t="s">
        <v>2</v>
      </c>
      <c r="H82" s="47">
        <v>2904.3</v>
      </c>
      <c r="I82" s="28">
        <v>0</v>
      </c>
    </row>
    <row r="83" spans="1:10" ht="67.5" customHeight="1" outlineLevel="1" thickBot="1" x14ac:dyDescent="0.25">
      <c r="A83" s="129"/>
      <c r="B83" s="53" t="s">
        <v>85</v>
      </c>
      <c r="C83" s="23" t="s">
        <v>40</v>
      </c>
      <c r="D83" s="51" t="s">
        <v>13</v>
      </c>
      <c r="E83" s="51" t="s">
        <v>11</v>
      </c>
      <c r="F83" s="51" t="s">
        <v>86</v>
      </c>
      <c r="G83" s="51" t="s">
        <v>2</v>
      </c>
      <c r="H83" s="43">
        <v>3950</v>
      </c>
      <c r="I83" s="32"/>
    </row>
    <row r="84" spans="1:10" ht="19.5" customHeight="1" x14ac:dyDescent="0.2">
      <c r="A84" s="124">
        <v>15</v>
      </c>
      <c r="B84" s="120" t="s">
        <v>61</v>
      </c>
      <c r="C84" s="64" t="s">
        <v>36</v>
      </c>
      <c r="D84" s="96"/>
      <c r="E84" s="96"/>
      <c r="F84" s="96"/>
      <c r="G84" s="96"/>
      <c r="H84" s="37">
        <f>SUM(H85:H88)</f>
        <v>2655.5000000000005</v>
      </c>
      <c r="I84" s="26">
        <f>SUM(I85:I88)</f>
        <v>2655.5000000000005</v>
      </c>
    </row>
    <row r="85" spans="1:10" ht="24.75" customHeight="1" outlineLevel="1" x14ac:dyDescent="0.2">
      <c r="A85" s="123"/>
      <c r="B85" s="90"/>
      <c r="C85" s="107" t="s">
        <v>40</v>
      </c>
      <c r="D85" s="5" t="s">
        <v>12</v>
      </c>
      <c r="E85" s="5" t="s">
        <v>11</v>
      </c>
      <c r="F85" s="5" t="s">
        <v>27</v>
      </c>
      <c r="G85" s="5" t="s">
        <v>2</v>
      </c>
      <c r="H85" s="39">
        <v>1099.4000000000001</v>
      </c>
      <c r="I85" s="28">
        <v>1099.4000000000001</v>
      </c>
    </row>
    <row r="86" spans="1:10" ht="24.75" customHeight="1" outlineLevel="1" x14ac:dyDescent="0.2">
      <c r="A86" s="123"/>
      <c r="B86" s="90"/>
      <c r="C86" s="112"/>
      <c r="D86" s="5" t="s">
        <v>13</v>
      </c>
      <c r="E86" s="5" t="s">
        <v>11</v>
      </c>
      <c r="F86" s="5" t="s">
        <v>27</v>
      </c>
      <c r="G86" s="5" t="s">
        <v>2</v>
      </c>
      <c r="H86" s="39">
        <v>1375.7</v>
      </c>
      <c r="I86" s="28">
        <v>1375.7</v>
      </c>
    </row>
    <row r="87" spans="1:10" ht="24.75" customHeight="1" outlineLevel="1" x14ac:dyDescent="0.2">
      <c r="A87" s="123"/>
      <c r="B87" s="90"/>
      <c r="C87" s="112"/>
      <c r="D87" s="5" t="s">
        <v>15</v>
      </c>
      <c r="E87" s="5" t="s">
        <v>11</v>
      </c>
      <c r="F87" s="5" t="s">
        <v>27</v>
      </c>
      <c r="G87" s="5" t="s">
        <v>4</v>
      </c>
      <c r="H87" s="39">
        <v>115.9</v>
      </c>
      <c r="I87" s="28">
        <v>115.9</v>
      </c>
    </row>
    <row r="88" spans="1:10" ht="24.75" customHeight="1" outlineLevel="1" thickBot="1" x14ac:dyDescent="0.25">
      <c r="A88" s="123"/>
      <c r="B88" s="90"/>
      <c r="C88" s="112"/>
      <c r="D88" s="5" t="s">
        <v>18</v>
      </c>
      <c r="E88" s="5" t="s">
        <v>11</v>
      </c>
      <c r="F88" s="5" t="s">
        <v>27</v>
      </c>
      <c r="G88" s="5" t="s">
        <v>2</v>
      </c>
      <c r="H88" s="39">
        <v>64.5</v>
      </c>
      <c r="I88" s="28">
        <v>64.5</v>
      </c>
    </row>
    <row r="89" spans="1:10" ht="29.25" customHeight="1" outlineLevel="1" x14ac:dyDescent="0.2">
      <c r="A89" s="124">
        <v>16</v>
      </c>
      <c r="B89" s="120" t="s">
        <v>62</v>
      </c>
      <c r="C89" s="64" t="s">
        <v>36</v>
      </c>
      <c r="D89" s="96"/>
      <c r="E89" s="96"/>
      <c r="F89" s="96"/>
      <c r="G89" s="96"/>
      <c r="H89" s="37">
        <f>H90</f>
        <v>1526.8</v>
      </c>
      <c r="I89" s="26">
        <f>I90</f>
        <v>0</v>
      </c>
    </row>
    <row r="90" spans="1:10" ht="48" customHeight="1" outlineLevel="1" thickBot="1" x14ac:dyDescent="0.25">
      <c r="A90" s="123"/>
      <c r="B90" s="90"/>
      <c r="C90" s="11" t="s">
        <v>77</v>
      </c>
      <c r="D90" s="5" t="s">
        <v>72</v>
      </c>
      <c r="E90" s="5" t="s">
        <v>8</v>
      </c>
      <c r="F90" s="5" t="s">
        <v>43</v>
      </c>
      <c r="G90" s="5" t="s">
        <v>2</v>
      </c>
      <c r="H90" s="39">
        <v>1526.8</v>
      </c>
      <c r="I90" s="28">
        <v>0</v>
      </c>
    </row>
    <row r="91" spans="1:10" ht="16.5" thickBot="1" x14ac:dyDescent="0.3">
      <c r="A91" s="121" t="s">
        <v>41</v>
      </c>
      <c r="B91" s="122"/>
      <c r="C91" s="48"/>
      <c r="D91" s="49"/>
      <c r="E91" s="49"/>
      <c r="F91" s="49"/>
      <c r="G91" s="49"/>
      <c r="H91" s="50">
        <f>H24+H26+H29+H31+H33+H41+H47+H52+H59+H63+H67+H73+H77+H79+H84+H89</f>
        <v>1079549.3</v>
      </c>
      <c r="I91" s="54">
        <f>I24+I26+I29+I31+I33+I41+I47+I52+I59+I63+I67+I73+I77+I79+I84+I89</f>
        <v>504034.20000000007</v>
      </c>
      <c r="J91" s="59" t="s">
        <v>93</v>
      </c>
    </row>
  </sheetData>
  <mergeCells count="84">
    <mergeCell ref="A47:A51"/>
    <mergeCell ref="A41:A46"/>
    <mergeCell ref="A31:A32"/>
    <mergeCell ref="D47:G47"/>
    <mergeCell ref="F22:F23"/>
    <mergeCell ref="G22:G23"/>
    <mergeCell ref="C34:C38"/>
    <mergeCell ref="C39:C40"/>
    <mergeCell ref="C22:C23"/>
    <mergeCell ref="D22:D23"/>
    <mergeCell ref="E22:E23"/>
    <mergeCell ref="B24:B25"/>
    <mergeCell ref="D24:G24"/>
    <mergeCell ref="A29:A30"/>
    <mergeCell ref="B29:B30"/>
    <mergeCell ref="A26:A28"/>
    <mergeCell ref="G11:I11"/>
    <mergeCell ref="C13:I13"/>
    <mergeCell ref="C14:I14"/>
    <mergeCell ref="C15:I15"/>
    <mergeCell ref="D31:G31"/>
    <mergeCell ref="H22:I22"/>
    <mergeCell ref="A19:I19"/>
    <mergeCell ref="A22:A23"/>
    <mergeCell ref="B22:B23"/>
    <mergeCell ref="D29:G29"/>
    <mergeCell ref="A12:I12"/>
    <mergeCell ref="A91:B91"/>
    <mergeCell ref="A52:A58"/>
    <mergeCell ref="A73:A76"/>
    <mergeCell ref="A67:A72"/>
    <mergeCell ref="A84:A88"/>
    <mergeCell ref="B79:B82"/>
    <mergeCell ref="A89:A90"/>
    <mergeCell ref="B89:B90"/>
    <mergeCell ref="B77:B78"/>
    <mergeCell ref="B73:B76"/>
    <mergeCell ref="A77:A78"/>
    <mergeCell ref="B67:B69"/>
    <mergeCell ref="A79:A83"/>
    <mergeCell ref="A63:A65"/>
    <mergeCell ref="B63:B65"/>
    <mergeCell ref="B61:B62"/>
    <mergeCell ref="B59:B60"/>
    <mergeCell ref="C60:C61"/>
    <mergeCell ref="B52:B58"/>
    <mergeCell ref="D52:G52"/>
    <mergeCell ref="B84:B88"/>
    <mergeCell ref="C85:C88"/>
    <mergeCell ref="D67:G67"/>
    <mergeCell ref="D63:G63"/>
    <mergeCell ref="D41:G41"/>
    <mergeCell ref="D89:G89"/>
    <mergeCell ref="D84:G84"/>
    <mergeCell ref="D73:G73"/>
    <mergeCell ref="C80:C81"/>
    <mergeCell ref="D77:G77"/>
    <mergeCell ref="D79:G79"/>
    <mergeCell ref="C68:C72"/>
    <mergeCell ref="C48:C51"/>
    <mergeCell ref="C53:C58"/>
    <mergeCell ref="C42:C43"/>
    <mergeCell ref="D59:G59"/>
    <mergeCell ref="A1:I1"/>
    <mergeCell ref="A2:I2"/>
    <mergeCell ref="A3:I3"/>
    <mergeCell ref="A4:I4"/>
    <mergeCell ref="A5:I5"/>
    <mergeCell ref="A6:I6"/>
    <mergeCell ref="A7:I7"/>
    <mergeCell ref="A8:I8"/>
    <mergeCell ref="A59:A61"/>
    <mergeCell ref="C27:C28"/>
    <mergeCell ref="A33:A40"/>
    <mergeCell ref="B31:B32"/>
    <mergeCell ref="B33:B38"/>
    <mergeCell ref="B39:B40"/>
    <mergeCell ref="A18:I18"/>
    <mergeCell ref="D26:G26"/>
    <mergeCell ref="B26:B28"/>
    <mergeCell ref="A24:A25"/>
    <mergeCell ref="D33:G33"/>
    <mergeCell ref="B47:B51"/>
    <mergeCell ref="B41:B43"/>
  </mergeCells>
  <pageMargins left="0.59055118110236227" right="0.19685039370078741" top="0.39370078740157483" bottom="0.27559055118110237" header="0.51181102362204722" footer="0.51181102362204722"/>
  <pageSetup paperSize="9" scale="55" fitToHeight="6" orientation="portrait" r:id="rId1"/>
  <headerFooter alignWithMargins="0"/>
  <rowBreaks count="2" manualBreakCount="2">
    <brk id="40" max="9" man="1"/>
    <brk id="7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2024-11-28T04:52:54Z</cp:lastPrinted>
  <dcterms:created xsi:type="dcterms:W3CDTF">2016-11-23T09:27:58Z</dcterms:created>
  <dcterms:modified xsi:type="dcterms:W3CDTF">2024-12-02T09:29:55Z</dcterms:modified>
</cp:coreProperties>
</file>