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64" windowWidth="9051" windowHeight="7341" activeTab="0"/>
  </bookViews>
  <sheets>
    <sheet name="на 01.07.2013" sheetId="1" r:id="rId1"/>
  </sheets>
  <definedNames>
    <definedName name="_xlnm.Print_Titles" localSheetId="0">'на 01.07.2013'!$8:$8</definedName>
    <definedName name="_xlnm.Print_Area" localSheetId="0">'на 01.07.2013'!$A$1:$K$82</definedName>
  </definedNames>
  <calcPr fullCalcOnLoad="1"/>
</workbook>
</file>

<file path=xl/sharedStrings.xml><?xml version="1.0" encoding="utf-8"?>
<sst xmlns="http://schemas.openxmlformats.org/spreadsheetml/2006/main" count="210" uniqueCount="84">
  <si>
    <t>п/н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</si>
  <si>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</si>
  <si>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</si>
  <si>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</si>
  <si>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</si>
  <si>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</si>
  <si>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</si>
  <si>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</si>
  <si>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</si>
  <si>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</si>
  <si>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</si>
  <si>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</si>
  <si>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</si>
  <si>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</si>
  <si>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</si>
  <si>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</si>
  <si>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</si>
  <si>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 xml:space="preserve"> 07 01</t>
  </si>
  <si>
    <t>МУ СОЦ</t>
  </si>
  <si>
    <t>11 01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</si>
  <si>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</si>
  <si>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</si>
  <si>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</si>
  <si>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</si>
  <si>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 xml:space="preserve"> УО УКМО</t>
  </si>
  <si>
    <t>УО УКМО</t>
  </si>
  <si>
    <t>Отдел культуры (ДШИ)</t>
  </si>
  <si>
    <t>Финансовое управление Администрации УКМО</t>
  </si>
  <si>
    <t>01 13</t>
  </si>
  <si>
    <t>14 03</t>
  </si>
  <si>
    <t>017</t>
  </si>
  <si>
    <t>Код главного распорядителя</t>
  </si>
  <si>
    <t>09 01</t>
  </si>
  <si>
    <t>019</t>
  </si>
  <si>
    <t>500</t>
  </si>
  <si>
    <t>01 06</t>
  </si>
  <si>
    <t>01 04</t>
  </si>
  <si>
    <t>Долгосрочная муниципальная программа "Профилактика социально значимых заболеваний в Усть-Кутском муниципальном образовании на 2013-2015 гг."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</si>
  <si>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</si>
  <si>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Всего, в том числе: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</si>
  <si>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2013"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</si>
  <si>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 </t>
  </si>
  <si>
    <t xml:space="preserve"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</si>
  <si>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</si>
  <si>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</si>
  <si>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</si>
  <si>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долгосрочная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</si>
  <si>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</si>
  <si>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"Развитие физической культуры и спорта в Усть-Кутском муниципальном образовании" на 2013 - 2015 годы"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</si>
  <si>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</si>
  <si>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МКУ СОЦ</t>
  </si>
  <si>
    <t>04 12</t>
  </si>
  <si>
    <t>244</t>
  </si>
  <si>
    <t>243</t>
  </si>
  <si>
    <t>411</t>
  </si>
  <si>
    <t>242</t>
  </si>
  <si>
    <t>111</t>
  </si>
  <si>
    <t>612</t>
  </si>
  <si>
    <t>321</t>
  </si>
  <si>
    <t>810</t>
  </si>
  <si>
    <t>112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</si>
  <si>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2012 - 2016 годы"</t>
  </si>
  <si>
    <t>Финансовое управление Администрации УКМО (иные МБТ поселениям)</t>
  </si>
  <si>
    <t>Муниципальная целева программа "Повышение эффективности бюджетных расходов Усть-Кутского муниципального образования на  2012-2015 годы"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</si>
  <si>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образования, финансирование которых до 01.01.2011 года осуществлялось из бюджета Усть-Кутского муниципального образования, на 2013 год" муниципальной целевой программы "Профилактика социально значимых заболеваний в Усть-Кутском муниципальном образовании на 2013-2015 гг."</t>
  </si>
  <si>
    <t>09 09</t>
  </si>
  <si>
    <t>622</t>
  </si>
  <si>
    <t>Отдел культуры</t>
  </si>
  <si>
    <t>08 04</t>
  </si>
  <si>
    <t xml:space="preserve">07 07 </t>
  </si>
  <si>
    <t>122</t>
  </si>
  <si>
    <t>Отделкультуры (ДШИ)</t>
  </si>
  <si>
    <t>Финуправление</t>
  </si>
  <si>
    <t>540</t>
  </si>
  <si>
    <t>313</t>
  </si>
  <si>
    <t xml:space="preserve">Отчет об исполнении  долгосрочных муниципальных целевых программ Усть-Кутского муниципального образования за 1 полугодие 2013 года </t>
  </si>
  <si>
    <t>тыс. руб.</t>
  </si>
  <si>
    <t>Приложение №3</t>
  </si>
  <si>
    <t>к постановлению Администрации Усть-Кутского</t>
  </si>
  <si>
    <t>План на 2013 год</t>
  </si>
  <si>
    <t>Факт на 01.07.2013</t>
  </si>
  <si>
    <t>% исполнения к плану года</t>
  </si>
  <si>
    <t>муниципального образования</t>
  </si>
  <si>
    <t>от " 24 " июля 2013г.№1132-п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</si>
</sst>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65" fontId="5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165" fontId="3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175" fontId="4" fillId="0" borderId="10" xfId="60" applyNumberFormat="1" applyFont="1" applyBorder="1" applyAlignment="1">
      <alignment horizontal="center" vertical="center" wrapText="1"/>
    </xf>
    <xf numFmtId="175" fontId="3" fillId="0" borderId="10" xfId="60" applyNumberFormat="1" applyFont="1" applyBorder="1" applyAlignment="1">
      <alignment horizontal="center" vertical="center" wrapText="1"/>
    </xf>
    <xf numFmtId="175" fontId="3" fillId="0" borderId="10" xfId="60" applyNumberFormat="1" applyFont="1" applyFill="1" applyBorder="1" applyAlignment="1">
      <alignment horizontal="center" vertical="center" wrapText="1"/>
    </xf>
    <xf numFmtId="175" fontId="4" fillId="0" borderId="10" xfId="60" applyNumberFormat="1" applyFont="1" applyFill="1" applyBorder="1" applyAlignment="1">
      <alignment horizontal="center" vertical="center" wrapText="1"/>
    </xf>
    <xf numFmtId="175" fontId="3" fillId="33" borderId="10" xfId="60" applyNumberFormat="1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75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/>
    </xf>
    <xf numFmtId="176" fontId="4" fillId="0" borderId="19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tabSelected="1" view="pageBreakPreview" zoomScale="60" zoomScaleNormal="70" workbookViewId="0" topLeftCell="A1">
      <selection activeCell="K10" sqref="K10"/>
    </sheetView>
  </sheetViews>
  <sheetFormatPr defaultColWidth="9.125" defaultRowHeight="12.75"/>
  <cols>
    <col min="1" max="1" width="4.625" style="3" customWidth="1"/>
    <col min="2" max="2" width="55.125" style="3" customWidth="1"/>
    <col min="3" max="3" width="17.50390625" style="3" customWidth="1"/>
    <col min="4" max="4" width="14.375" style="3" customWidth="1"/>
    <col min="5" max="5" width="12.375" style="3" customWidth="1"/>
    <col min="6" max="6" width="10.50390625" style="3" customWidth="1"/>
    <col min="7" max="7" width="9.00390625" style="3" customWidth="1"/>
    <col min="8" max="8" width="16.375" style="3" hidden="1" customWidth="1"/>
    <col min="9" max="11" width="12.00390625" style="3" customWidth="1"/>
    <col min="12" max="16384" width="9.125" style="3" customWidth="1"/>
  </cols>
  <sheetData>
    <row r="1" spans="5:11" s="1" customFormat="1" ht="18" customHeight="1">
      <c r="E1" s="60" t="s">
        <v>77</v>
      </c>
      <c r="F1" s="61"/>
      <c r="G1" s="61"/>
      <c r="H1" s="61"/>
      <c r="I1" s="61"/>
      <c r="J1" s="61"/>
      <c r="K1" s="61"/>
    </row>
    <row r="2" spans="5:11" s="1" customFormat="1" ht="18" customHeight="1">
      <c r="E2" s="62" t="s">
        <v>78</v>
      </c>
      <c r="F2" s="63"/>
      <c r="G2" s="63"/>
      <c r="H2" s="63"/>
      <c r="I2" s="63"/>
      <c r="J2" s="63"/>
      <c r="K2" s="63"/>
    </row>
    <row r="3" spans="5:11" s="1" customFormat="1" ht="18" customHeight="1">
      <c r="E3" s="62" t="s">
        <v>82</v>
      </c>
      <c r="F3" s="63"/>
      <c r="G3" s="63"/>
      <c r="H3" s="63"/>
      <c r="I3" s="63"/>
      <c r="J3" s="63"/>
      <c r="K3" s="63"/>
    </row>
    <row r="4" spans="5:11" s="1" customFormat="1" ht="18">
      <c r="E4" s="62" t="s">
        <v>83</v>
      </c>
      <c r="F4" s="63"/>
      <c r="G4" s="63"/>
      <c r="H4" s="63"/>
      <c r="I4" s="63"/>
      <c r="J4" s="63"/>
      <c r="K4" s="63"/>
    </row>
    <row r="5" spans="1:11" s="2" customFormat="1" ht="47.25" customHeight="1">
      <c r="A5" s="64" t="s">
        <v>75</v>
      </c>
      <c r="B5" s="64"/>
      <c r="C5" s="64"/>
      <c r="D5" s="64"/>
      <c r="E5" s="64"/>
      <c r="F5" s="64"/>
      <c r="G5" s="64"/>
      <c r="H5" s="64"/>
      <c r="I5" s="64"/>
      <c r="J5" s="65"/>
      <c r="K5" s="65"/>
    </row>
    <row r="6" spans="2:9" ht="7.5" customHeight="1">
      <c r="B6" s="4"/>
      <c r="C6" s="4"/>
      <c r="D6" s="4"/>
      <c r="E6" s="4"/>
      <c r="F6" s="4"/>
      <c r="G6" s="4"/>
      <c r="H6" s="4"/>
      <c r="I6" s="4"/>
    </row>
    <row r="7" spans="9:11" ht="22.5" customHeight="1" thickBot="1">
      <c r="I7" s="5"/>
      <c r="J7" s="48"/>
      <c r="K7" s="48" t="s">
        <v>76</v>
      </c>
    </row>
    <row r="8" spans="1:11" ht="74.25" customHeight="1">
      <c r="A8" s="26" t="s">
        <v>0</v>
      </c>
      <c r="B8" s="27" t="s">
        <v>15</v>
      </c>
      <c r="C8" s="27" t="s">
        <v>14</v>
      </c>
      <c r="D8" s="27" t="s">
        <v>3</v>
      </c>
      <c r="E8" s="28" t="s">
        <v>31</v>
      </c>
      <c r="F8" s="27" t="s">
        <v>4</v>
      </c>
      <c r="G8" s="27" t="s">
        <v>5</v>
      </c>
      <c r="H8" s="27" t="s">
        <v>8</v>
      </c>
      <c r="I8" s="47" t="s">
        <v>79</v>
      </c>
      <c r="J8" s="49" t="s">
        <v>80</v>
      </c>
      <c r="K8" s="49" t="s">
        <v>81</v>
      </c>
    </row>
    <row r="9" spans="1:11" ht="94.5" customHeight="1">
      <c r="A9" s="29">
        <v>1</v>
      </c>
      <c r="B9" s="9" t="s">
        <v>37</v>
      </c>
      <c r="C9" s="10" t="s">
        <v>1</v>
      </c>
      <c r="D9" s="10" t="s">
        <v>23</v>
      </c>
      <c r="E9" s="10">
        <v>917</v>
      </c>
      <c r="F9" s="10">
        <v>7950100</v>
      </c>
      <c r="G9" s="11" t="s">
        <v>52</v>
      </c>
      <c r="H9" s="12">
        <v>830</v>
      </c>
      <c r="I9" s="39">
        <v>60</v>
      </c>
      <c r="J9" s="50">
        <v>0</v>
      </c>
      <c r="K9" s="51">
        <v>0</v>
      </c>
    </row>
    <row r="10" spans="1:11" ht="192" customHeight="1">
      <c r="A10" s="29"/>
      <c r="B10" s="9" t="s">
        <v>64</v>
      </c>
      <c r="C10" s="10" t="s">
        <v>1</v>
      </c>
      <c r="D10" s="10" t="s">
        <v>65</v>
      </c>
      <c r="E10" s="10">
        <v>917</v>
      </c>
      <c r="F10" s="10">
        <v>7950100</v>
      </c>
      <c r="G10" s="11" t="s">
        <v>74</v>
      </c>
      <c r="H10" s="12"/>
      <c r="I10" s="39">
        <v>949.2</v>
      </c>
      <c r="J10" s="36">
        <v>0</v>
      </c>
      <c r="K10" s="53">
        <v>0</v>
      </c>
    </row>
    <row r="11" spans="1:11" ht="38.25" customHeight="1">
      <c r="A11" s="68">
        <v>2</v>
      </c>
      <c r="B11" s="70" t="s">
        <v>38</v>
      </c>
      <c r="C11" s="8" t="s">
        <v>39</v>
      </c>
      <c r="D11" s="10"/>
      <c r="E11" s="10"/>
      <c r="F11" s="10"/>
      <c r="G11" s="11"/>
      <c r="H11" s="12"/>
      <c r="I11" s="40">
        <f>SUM(I12:I13)</f>
        <v>2142</v>
      </c>
      <c r="J11" s="40">
        <f>SUM(J12:J13)</f>
        <v>77.4</v>
      </c>
      <c r="K11" s="54">
        <f>SUM(J11*100/I11)</f>
        <v>3.613445378151261</v>
      </c>
    </row>
    <row r="12" spans="1:11" ht="33.75" customHeight="1">
      <c r="A12" s="69"/>
      <c r="B12" s="71"/>
      <c r="C12" s="10" t="s">
        <v>1</v>
      </c>
      <c r="D12" s="10" t="s">
        <v>36</v>
      </c>
      <c r="E12" s="10">
        <v>917</v>
      </c>
      <c r="F12" s="14">
        <v>7950300</v>
      </c>
      <c r="G12" s="15" t="s">
        <v>55</v>
      </c>
      <c r="H12" s="12">
        <v>325</v>
      </c>
      <c r="I12" s="39">
        <v>1860</v>
      </c>
      <c r="J12" s="36">
        <v>0</v>
      </c>
      <c r="K12" s="51">
        <f aca="true" t="shared" si="0" ref="K12:K19">J12*100/I12</f>
        <v>0</v>
      </c>
    </row>
    <row r="13" spans="1:11" ht="66.75" customHeight="1">
      <c r="A13" s="69"/>
      <c r="B13" s="71"/>
      <c r="C13" s="10" t="s">
        <v>27</v>
      </c>
      <c r="D13" s="10" t="s">
        <v>35</v>
      </c>
      <c r="E13" s="10">
        <v>910</v>
      </c>
      <c r="F13" s="14">
        <v>7950300</v>
      </c>
      <c r="G13" s="15" t="s">
        <v>55</v>
      </c>
      <c r="H13" s="12"/>
      <c r="I13" s="39">
        <v>282</v>
      </c>
      <c r="J13" s="36">
        <v>77.4</v>
      </c>
      <c r="K13" s="51">
        <f t="shared" si="0"/>
        <v>27.446808510638302</v>
      </c>
    </row>
    <row r="14" spans="1:11" ht="36" customHeight="1">
      <c r="A14" s="72">
        <v>3</v>
      </c>
      <c r="B14" s="94" t="s">
        <v>48</v>
      </c>
      <c r="C14" s="10" t="s">
        <v>39</v>
      </c>
      <c r="D14" s="10"/>
      <c r="E14" s="10"/>
      <c r="F14" s="14"/>
      <c r="G14" s="15"/>
      <c r="H14" s="12"/>
      <c r="I14" s="41">
        <f>SUM(I15:I17)</f>
        <v>16026</v>
      </c>
      <c r="J14" s="41">
        <f>SUM(J15:J17)</f>
        <v>678.7</v>
      </c>
      <c r="K14" s="54">
        <f t="shared" si="0"/>
        <v>4.23499313615375</v>
      </c>
    </row>
    <row r="15" spans="1:11" ht="27" customHeight="1">
      <c r="A15" s="93"/>
      <c r="B15" s="95"/>
      <c r="C15" s="96" t="s">
        <v>50</v>
      </c>
      <c r="D15" s="10" t="s">
        <v>19</v>
      </c>
      <c r="E15" s="10">
        <v>913</v>
      </c>
      <c r="F15" s="14">
        <v>7950400</v>
      </c>
      <c r="G15" s="15" t="s">
        <v>60</v>
      </c>
      <c r="H15" s="12"/>
      <c r="I15" s="42">
        <v>838</v>
      </c>
      <c r="J15" s="36">
        <v>213.1</v>
      </c>
      <c r="K15" s="51">
        <f t="shared" si="0"/>
        <v>25.429594272076372</v>
      </c>
    </row>
    <row r="16" spans="1:11" ht="27" customHeight="1">
      <c r="A16" s="93"/>
      <c r="B16" s="95"/>
      <c r="C16" s="97"/>
      <c r="D16" s="10" t="s">
        <v>19</v>
      </c>
      <c r="E16" s="10">
        <v>913</v>
      </c>
      <c r="F16" s="14">
        <v>7950400</v>
      </c>
      <c r="G16" s="15" t="s">
        <v>52</v>
      </c>
      <c r="H16" s="12"/>
      <c r="I16" s="42">
        <v>1188</v>
      </c>
      <c r="J16" s="36">
        <v>465.6</v>
      </c>
      <c r="K16" s="51">
        <f t="shared" si="0"/>
        <v>39.19191919191919</v>
      </c>
    </row>
    <row r="17" spans="1:11" ht="27" customHeight="1">
      <c r="A17" s="81"/>
      <c r="B17" s="84"/>
      <c r="C17" s="86"/>
      <c r="D17" s="10" t="s">
        <v>19</v>
      </c>
      <c r="E17" s="10">
        <v>913</v>
      </c>
      <c r="F17" s="14">
        <v>7950400</v>
      </c>
      <c r="G17" s="11" t="s">
        <v>54</v>
      </c>
      <c r="H17" s="12"/>
      <c r="I17" s="39">
        <v>14000</v>
      </c>
      <c r="J17" s="36">
        <v>0</v>
      </c>
      <c r="K17" s="51">
        <f t="shared" si="0"/>
        <v>0</v>
      </c>
    </row>
    <row r="18" spans="1:11" ht="43.5" customHeight="1">
      <c r="A18" s="68">
        <v>4</v>
      </c>
      <c r="B18" s="87" t="s">
        <v>49</v>
      </c>
      <c r="C18" s="8" t="s">
        <v>39</v>
      </c>
      <c r="D18" s="10"/>
      <c r="E18" s="10"/>
      <c r="F18" s="10"/>
      <c r="G18" s="11"/>
      <c r="H18" s="12"/>
      <c r="I18" s="40">
        <f>SUM(I19:I25)</f>
        <v>7391.5</v>
      </c>
      <c r="J18" s="40">
        <f>SUM(J19:J25)</f>
        <v>769.1</v>
      </c>
      <c r="K18" s="54">
        <f t="shared" si="0"/>
        <v>10.405195156598795</v>
      </c>
    </row>
    <row r="19" spans="1:11" ht="19.5" customHeight="1">
      <c r="A19" s="69"/>
      <c r="B19" s="88"/>
      <c r="C19" s="10" t="s">
        <v>25</v>
      </c>
      <c r="D19" s="10" t="s">
        <v>21</v>
      </c>
      <c r="E19" s="10">
        <v>907</v>
      </c>
      <c r="F19" s="14">
        <v>7950500</v>
      </c>
      <c r="G19" s="11" t="s">
        <v>52</v>
      </c>
      <c r="H19" s="12"/>
      <c r="I19" s="39">
        <v>232</v>
      </c>
      <c r="J19" s="36">
        <v>0</v>
      </c>
      <c r="K19" s="51">
        <f t="shared" si="0"/>
        <v>0</v>
      </c>
    </row>
    <row r="20" spans="1:11" ht="19.5" customHeight="1">
      <c r="A20" s="69"/>
      <c r="B20" s="88"/>
      <c r="C20" s="10" t="s">
        <v>25</v>
      </c>
      <c r="D20" s="10" t="s">
        <v>21</v>
      </c>
      <c r="E20" s="10">
        <v>907</v>
      </c>
      <c r="F20" s="14">
        <v>7950500</v>
      </c>
      <c r="G20" s="11" t="s">
        <v>66</v>
      </c>
      <c r="H20" s="12"/>
      <c r="I20" s="39">
        <v>23</v>
      </c>
      <c r="J20" s="36">
        <v>7.7</v>
      </c>
      <c r="K20" s="51">
        <f aca="true" t="shared" si="1" ref="K20:K25">J20*100/I20</f>
        <v>33.47826086956522</v>
      </c>
    </row>
    <row r="21" spans="1:11" ht="19.5" customHeight="1">
      <c r="A21" s="69"/>
      <c r="B21" s="88"/>
      <c r="C21" s="10" t="s">
        <v>25</v>
      </c>
      <c r="D21" s="10" t="s">
        <v>13</v>
      </c>
      <c r="E21" s="10">
        <v>907</v>
      </c>
      <c r="F21" s="14">
        <v>7950500</v>
      </c>
      <c r="G21" s="11" t="s">
        <v>52</v>
      </c>
      <c r="H21" s="12"/>
      <c r="I21" s="39">
        <v>1286.7</v>
      </c>
      <c r="J21" s="36">
        <v>512.3</v>
      </c>
      <c r="K21" s="51">
        <f t="shared" si="1"/>
        <v>39.815030698686556</v>
      </c>
    </row>
    <row r="22" spans="1:11" ht="19.5" customHeight="1">
      <c r="A22" s="69"/>
      <c r="B22" s="88"/>
      <c r="C22" s="10" t="s">
        <v>25</v>
      </c>
      <c r="D22" s="10" t="s">
        <v>13</v>
      </c>
      <c r="E22" s="10">
        <v>907</v>
      </c>
      <c r="F22" s="14">
        <v>7950500</v>
      </c>
      <c r="G22" s="11" t="s">
        <v>56</v>
      </c>
      <c r="H22" s="12"/>
      <c r="I22" s="39">
        <v>240</v>
      </c>
      <c r="J22" s="36">
        <v>0</v>
      </c>
      <c r="K22" s="51">
        <f t="shared" si="1"/>
        <v>0</v>
      </c>
    </row>
    <row r="23" spans="1:11" ht="19.5" customHeight="1">
      <c r="A23" s="69"/>
      <c r="B23" s="88"/>
      <c r="C23" s="10" t="s">
        <v>25</v>
      </c>
      <c r="D23" s="10" t="s">
        <v>9</v>
      </c>
      <c r="E23" s="10">
        <v>907</v>
      </c>
      <c r="F23" s="14">
        <v>7950500</v>
      </c>
      <c r="G23" s="11" t="s">
        <v>56</v>
      </c>
      <c r="H23" s="12"/>
      <c r="I23" s="39">
        <v>2504</v>
      </c>
      <c r="J23" s="36">
        <v>0</v>
      </c>
      <c r="K23" s="51">
        <f t="shared" si="1"/>
        <v>0</v>
      </c>
    </row>
    <row r="24" spans="1:11" ht="19.5" customHeight="1">
      <c r="A24" s="69"/>
      <c r="B24" s="88"/>
      <c r="C24" s="10" t="s">
        <v>25</v>
      </c>
      <c r="D24" s="10" t="s">
        <v>9</v>
      </c>
      <c r="E24" s="10">
        <v>907</v>
      </c>
      <c r="F24" s="14">
        <v>7950500</v>
      </c>
      <c r="G24" s="11" t="s">
        <v>53</v>
      </c>
      <c r="H24" s="12"/>
      <c r="I24" s="39">
        <v>500</v>
      </c>
      <c r="J24" s="36">
        <v>0</v>
      </c>
      <c r="K24" s="51">
        <f t="shared" si="1"/>
        <v>0</v>
      </c>
    </row>
    <row r="25" spans="1:11" ht="19.5" customHeight="1">
      <c r="A25" s="69"/>
      <c r="B25" s="88"/>
      <c r="C25" s="10" t="s">
        <v>25</v>
      </c>
      <c r="D25" s="10" t="s">
        <v>9</v>
      </c>
      <c r="E25" s="10">
        <v>907</v>
      </c>
      <c r="F25" s="14">
        <v>7950500</v>
      </c>
      <c r="G25" s="11" t="s">
        <v>52</v>
      </c>
      <c r="H25" s="12"/>
      <c r="I25" s="39">
        <v>2605.8</v>
      </c>
      <c r="J25" s="36">
        <v>249.1</v>
      </c>
      <c r="K25" s="51">
        <f t="shared" si="1"/>
        <v>9.559444316524676</v>
      </c>
    </row>
    <row r="26" spans="1:11" ht="35.25" customHeight="1">
      <c r="A26" s="68">
        <v>5</v>
      </c>
      <c r="B26" s="89" t="s">
        <v>40</v>
      </c>
      <c r="C26" s="8" t="s">
        <v>39</v>
      </c>
      <c r="D26" s="10"/>
      <c r="E26" s="10"/>
      <c r="F26" s="10"/>
      <c r="G26" s="10"/>
      <c r="H26" s="16" t="e">
        <f>H27+#REF!+#REF!+#REF!</f>
        <v>#REF!</v>
      </c>
      <c r="I26" s="40">
        <f>SUM(I27:I32)</f>
        <v>2306</v>
      </c>
      <c r="J26" s="40">
        <f>SUM(J27:J32)</f>
        <v>277.1</v>
      </c>
      <c r="K26" s="54">
        <f aca="true" t="shared" si="2" ref="K26:K37">J26*100/I26</f>
        <v>12.01647875108413</v>
      </c>
    </row>
    <row r="27" spans="1:11" ht="20.25" customHeight="1">
      <c r="A27" s="69"/>
      <c r="B27" s="90"/>
      <c r="C27" s="10" t="s">
        <v>24</v>
      </c>
      <c r="D27" s="10" t="s">
        <v>17</v>
      </c>
      <c r="E27" s="10">
        <v>907</v>
      </c>
      <c r="F27" s="10">
        <v>7950700</v>
      </c>
      <c r="G27" s="11" t="s">
        <v>52</v>
      </c>
      <c r="H27" s="17">
        <v>5676</v>
      </c>
      <c r="I27" s="42">
        <v>266.6</v>
      </c>
      <c r="J27" s="36">
        <v>0</v>
      </c>
      <c r="K27" s="51">
        <f t="shared" si="2"/>
        <v>0</v>
      </c>
    </row>
    <row r="28" spans="1:11" ht="20.25" customHeight="1">
      <c r="A28" s="69"/>
      <c r="B28" s="90"/>
      <c r="C28" s="10" t="s">
        <v>25</v>
      </c>
      <c r="D28" s="10" t="s">
        <v>13</v>
      </c>
      <c r="E28" s="10">
        <v>907</v>
      </c>
      <c r="F28" s="10">
        <v>7950700</v>
      </c>
      <c r="G28" s="11" t="s">
        <v>52</v>
      </c>
      <c r="H28" s="17"/>
      <c r="I28" s="42">
        <v>541.2</v>
      </c>
      <c r="J28" s="36">
        <v>0</v>
      </c>
      <c r="K28" s="51">
        <f t="shared" si="2"/>
        <v>0</v>
      </c>
    </row>
    <row r="29" spans="1:11" ht="20.25" customHeight="1">
      <c r="A29" s="69"/>
      <c r="B29" s="90"/>
      <c r="C29" s="10" t="s">
        <v>25</v>
      </c>
      <c r="D29" s="10" t="s">
        <v>22</v>
      </c>
      <c r="E29" s="10">
        <v>907</v>
      </c>
      <c r="F29" s="10">
        <v>7950700</v>
      </c>
      <c r="G29" s="11" t="s">
        <v>52</v>
      </c>
      <c r="H29" s="17"/>
      <c r="I29" s="42">
        <v>718.2</v>
      </c>
      <c r="J29" s="36">
        <v>156.4</v>
      </c>
      <c r="K29" s="51">
        <f t="shared" si="2"/>
        <v>21.77666388192704</v>
      </c>
    </row>
    <row r="30" spans="1:11" ht="20.25" customHeight="1">
      <c r="A30" s="69"/>
      <c r="B30" s="90"/>
      <c r="C30" s="10" t="s">
        <v>67</v>
      </c>
      <c r="D30" s="10" t="s">
        <v>10</v>
      </c>
      <c r="E30" s="10">
        <v>904</v>
      </c>
      <c r="F30" s="10">
        <v>7950700</v>
      </c>
      <c r="G30" s="11" t="s">
        <v>52</v>
      </c>
      <c r="H30" s="18"/>
      <c r="I30" s="42">
        <v>540</v>
      </c>
      <c r="J30" s="36">
        <v>60.7</v>
      </c>
      <c r="K30" s="51">
        <f t="shared" si="2"/>
        <v>11.24074074074074</v>
      </c>
    </row>
    <row r="31" spans="1:11" ht="20.25" customHeight="1">
      <c r="A31" s="69"/>
      <c r="B31" s="90"/>
      <c r="C31" s="10" t="s">
        <v>50</v>
      </c>
      <c r="D31" s="10" t="s">
        <v>19</v>
      </c>
      <c r="E31" s="10">
        <v>913</v>
      </c>
      <c r="F31" s="10">
        <v>7950700</v>
      </c>
      <c r="G31" s="11" t="s">
        <v>52</v>
      </c>
      <c r="H31" s="18"/>
      <c r="I31" s="42">
        <v>180</v>
      </c>
      <c r="J31" s="36">
        <v>0</v>
      </c>
      <c r="K31" s="51">
        <f t="shared" si="2"/>
        <v>0</v>
      </c>
    </row>
    <row r="32" spans="1:11" ht="39.75" customHeight="1">
      <c r="A32" s="69"/>
      <c r="B32" s="90"/>
      <c r="C32" s="10" t="s">
        <v>26</v>
      </c>
      <c r="D32" s="10" t="s">
        <v>13</v>
      </c>
      <c r="E32" s="10">
        <v>904</v>
      </c>
      <c r="F32" s="10">
        <v>7950700</v>
      </c>
      <c r="G32" s="11" t="s">
        <v>57</v>
      </c>
      <c r="H32" s="18"/>
      <c r="I32" s="42">
        <v>60</v>
      </c>
      <c r="J32" s="36">
        <v>60</v>
      </c>
      <c r="K32" s="51">
        <f t="shared" si="2"/>
        <v>100</v>
      </c>
    </row>
    <row r="33" spans="1:11" ht="90" customHeight="1">
      <c r="A33" s="29">
        <v>6</v>
      </c>
      <c r="B33" s="9" t="s">
        <v>41</v>
      </c>
      <c r="C33" s="10" t="s">
        <v>1</v>
      </c>
      <c r="D33" s="10" t="s">
        <v>6</v>
      </c>
      <c r="E33" s="10">
        <v>917</v>
      </c>
      <c r="F33" s="10">
        <v>7950800</v>
      </c>
      <c r="G33" s="11" t="s">
        <v>52</v>
      </c>
      <c r="H33" s="19">
        <v>50</v>
      </c>
      <c r="I33" s="40">
        <v>50</v>
      </c>
      <c r="J33" s="56">
        <v>4</v>
      </c>
      <c r="K33" s="54">
        <f t="shared" si="2"/>
        <v>8</v>
      </c>
    </row>
    <row r="34" spans="1:11" ht="90.75" customHeight="1">
      <c r="A34" s="29">
        <v>7</v>
      </c>
      <c r="B34" s="20" t="s">
        <v>43</v>
      </c>
      <c r="C34" s="10" t="s">
        <v>1</v>
      </c>
      <c r="D34" s="10" t="s">
        <v>11</v>
      </c>
      <c r="E34" s="10">
        <v>917</v>
      </c>
      <c r="F34" s="10">
        <v>7950900</v>
      </c>
      <c r="G34" s="11" t="s">
        <v>58</v>
      </c>
      <c r="H34" s="21">
        <v>1152</v>
      </c>
      <c r="I34" s="40">
        <v>892.4</v>
      </c>
      <c r="J34" s="56">
        <v>361.9</v>
      </c>
      <c r="K34" s="54">
        <f t="shared" si="2"/>
        <v>40.55356342447333</v>
      </c>
    </row>
    <row r="35" spans="1:11" ht="126.75" customHeight="1">
      <c r="A35" s="30">
        <v>8</v>
      </c>
      <c r="B35" s="22" t="s">
        <v>42</v>
      </c>
      <c r="C35" s="23" t="s">
        <v>2</v>
      </c>
      <c r="D35" s="23" t="s">
        <v>7</v>
      </c>
      <c r="E35" s="23">
        <v>902</v>
      </c>
      <c r="F35" s="23">
        <v>7951100</v>
      </c>
      <c r="G35" s="25" t="s">
        <v>59</v>
      </c>
      <c r="H35" s="24">
        <v>2454</v>
      </c>
      <c r="I35" s="43">
        <v>750</v>
      </c>
      <c r="J35" s="56">
        <v>0</v>
      </c>
      <c r="K35" s="54">
        <f t="shared" si="2"/>
        <v>0</v>
      </c>
    </row>
    <row r="36" spans="1:11" ht="38.25" customHeight="1">
      <c r="A36" s="91">
        <v>9</v>
      </c>
      <c r="B36" s="92" t="s">
        <v>63</v>
      </c>
      <c r="C36" s="23" t="s">
        <v>39</v>
      </c>
      <c r="D36" s="23"/>
      <c r="E36" s="23"/>
      <c r="F36" s="23"/>
      <c r="G36" s="23"/>
      <c r="H36" s="24"/>
      <c r="I36" s="43">
        <f>SUM(I37:I57)</f>
        <v>22534</v>
      </c>
      <c r="J36" s="43">
        <f>SUM(J37:J57)</f>
        <v>6476.2</v>
      </c>
      <c r="K36" s="54">
        <f t="shared" si="2"/>
        <v>28.739682257921363</v>
      </c>
    </row>
    <row r="37" spans="1:11" ht="24" customHeight="1">
      <c r="A37" s="91"/>
      <c r="B37" s="92"/>
      <c r="C37" s="23" t="s">
        <v>25</v>
      </c>
      <c r="D37" s="23" t="s">
        <v>21</v>
      </c>
      <c r="E37" s="23">
        <v>907</v>
      </c>
      <c r="F37" s="23">
        <v>7951700</v>
      </c>
      <c r="G37" s="23">
        <v>111</v>
      </c>
      <c r="H37" s="24"/>
      <c r="I37" s="44">
        <v>6968</v>
      </c>
      <c r="J37" s="36">
        <v>4645.5</v>
      </c>
      <c r="K37" s="51">
        <f t="shared" si="2"/>
        <v>66.66905855338692</v>
      </c>
    </row>
    <row r="38" spans="1:11" ht="24" customHeight="1">
      <c r="A38" s="91"/>
      <c r="B38" s="92"/>
      <c r="C38" s="23" t="s">
        <v>25</v>
      </c>
      <c r="D38" s="23" t="s">
        <v>21</v>
      </c>
      <c r="E38" s="23">
        <v>907</v>
      </c>
      <c r="F38" s="23">
        <v>7951700</v>
      </c>
      <c r="G38" s="23">
        <v>244</v>
      </c>
      <c r="H38" s="24"/>
      <c r="I38" s="44">
        <v>756</v>
      </c>
      <c r="J38" s="36">
        <v>0</v>
      </c>
      <c r="K38" s="51">
        <f aca="true" t="shared" si="3" ref="K38:K57">J38*100/I38</f>
        <v>0</v>
      </c>
    </row>
    <row r="39" spans="1:11" ht="24" customHeight="1">
      <c r="A39" s="91"/>
      <c r="B39" s="92"/>
      <c r="C39" s="23" t="s">
        <v>25</v>
      </c>
      <c r="D39" s="23" t="s">
        <v>13</v>
      </c>
      <c r="E39" s="23">
        <v>907</v>
      </c>
      <c r="F39" s="23">
        <v>7951700</v>
      </c>
      <c r="G39" s="23">
        <v>244</v>
      </c>
      <c r="H39" s="24"/>
      <c r="I39" s="44">
        <v>1331</v>
      </c>
      <c r="J39" s="36">
        <v>0</v>
      </c>
      <c r="K39" s="51">
        <f t="shared" si="3"/>
        <v>0</v>
      </c>
    </row>
    <row r="40" spans="1:11" ht="73.5" customHeight="1">
      <c r="A40" s="91"/>
      <c r="B40" s="92"/>
      <c r="C40" s="23" t="s">
        <v>27</v>
      </c>
      <c r="D40" s="23" t="s">
        <v>35</v>
      </c>
      <c r="E40" s="23">
        <v>910</v>
      </c>
      <c r="F40" s="23">
        <v>7951700</v>
      </c>
      <c r="G40" s="23">
        <v>122</v>
      </c>
      <c r="H40" s="24"/>
      <c r="I40" s="44">
        <v>62.4</v>
      </c>
      <c r="J40" s="36">
        <v>58.9</v>
      </c>
      <c r="K40" s="51">
        <f t="shared" si="3"/>
        <v>94.39102564102565</v>
      </c>
    </row>
    <row r="41" spans="1:11" ht="73.5" customHeight="1">
      <c r="A41" s="91"/>
      <c r="B41" s="92"/>
      <c r="C41" s="23" t="s">
        <v>27</v>
      </c>
      <c r="D41" s="23" t="s">
        <v>35</v>
      </c>
      <c r="E41" s="23">
        <v>910</v>
      </c>
      <c r="F41" s="23">
        <v>7951700</v>
      </c>
      <c r="G41" s="23">
        <v>244</v>
      </c>
      <c r="H41" s="24"/>
      <c r="I41" s="44">
        <v>17.8</v>
      </c>
      <c r="J41" s="36">
        <v>17.8</v>
      </c>
      <c r="K41" s="51">
        <f t="shared" si="3"/>
        <v>100</v>
      </c>
    </row>
    <row r="42" spans="1:11" ht="73.5" customHeight="1">
      <c r="A42" s="91"/>
      <c r="B42" s="92"/>
      <c r="C42" s="23" t="s">
        <v>27</v>
      </c>
      <c r="D42" s="23" t="s">
        <v>28</v>
      </c>
      <c r="E42" s="23">
        <v>910</v>
      </c>
      <c r="F42" s="23">
        <v>7951700</v>
      </c>
      <c r="G42" s="23">
        <v>242</v>
      </c>
      <c r="H42" s="24"/>
      <c r="I42" s="44">
        <v>300</v>
      </c>
      <c r="J42" s="36">
        <v>300</v>
      </c>
      <c r="K42" s="51">
        <f t="shared" si="3"/>
        <v>100</v>
      </c>
    </row>
    <row r="43" spans="1:11" ht="73.5" customHeight="1">
      <c r="A43" s="91"/>
      <c r="B43" s="92"/>
      <c r="C43" s="23" t="s">
        <v>27</v>
      </c>
      <c r="D43" s="23" t="s">
        <v>28</v>
      </c>
      <c r="E43" s="23">
        <v>910</v>
      </c>
      <c r="F43" s="23">
        <v>7951700</v>
      </c>
      <c r="G43" s="23">
        <v>244</v>
      </c>
      <c r="H43" s="24"/>
      <c r="I43" s="44">
        <v>119.8</v>
      </c>
      <c r="J43" s="36">
        <v>0</v>
      </c>
      <c r="K43" s="51">
        <f t="shared" si="3"/>
        <v>0</v>
      </c>
    </row>
    <row r="44" spans="1:11" ht="21.75" customHeight="1">
      <c r="A44" s="91"/>
      <c r="B44" s="92"/>
      <c r="C44" s="10" t="s">
        <v>67</v>
      </c>
      <c r="D44" s="23" t="s">
        <v>10</v>
      </c>
      <c r="E44" s="23">
        <v>904</v>
      </c>
      <c r="F44" s="23">
        <v>7951700</v>
      </c>
      <c r="G44" s="23">
        <v>111</v>
      </c>
      <c r="H44" s="24"/>
      <c r="I44" s="44">
        <v>3667.3</v>
      </c>
      <c r="J44" s="36">
        <v>0</v>
      </c>
      <c r="K44" s="51">
        <f t="shared" si="3"/>
        <v>0</v>
      </c>
    </row>
    <row r="45" spans="1:11" ht="21.75" customHeight="1">
      <c r="A45" s="91"/>
      <c r="B45" s="92"/>
      <c r="C45" s="10" t="s">
        <v>67</v>
      </c>
      <c r="D45" s="23" t="s">
        <v>10</v>
      </c>
      <c r="E45" s="23">
        <v>904</v>
      </c>
      <c r="F45" s="23">
        <v>7951700</v>
      </c>
      <c r="G45" s="23">
        <v>244</v>
      </c>
      <c r="H45" s="24"/>
      <c r="I45" s="44">
        <v>3000</v>
      </c>
      <c r="J45" s="36">
        <v>0</v>
      </c>
      <c r="K45" s="51">
        <f t="shared" si="3"/>
        <v>0</v>
      </c>
    </row>
    <row r="46" spans="1:11" ht="21.75" customHeight="1">
      <c r="A46" s="91"/>
      <c r="B46" s="92"/>
      <c r="C46" s="10" t="s">
        <v>67</v>
      </c>
      <c r="D46" s="23" t="s">
        <v>68</v>
      </c>
      <c r="E46" s="23">
        <v>904</v>
      </c>
      <c r="F46" s="23">
        <v>7951700</v>
      </c>
      <c r="G46" s="23">
        <v>111</v>
      </c>
      <c r="H46" s="24"/>
      <c r="I46" s="44">
        <v>1900.7</v>
      </c>
      <c r="J46" s="36">
        <v>0</v>
      </c>
      <c r="K46" s="51">
        <f t="shared" si="3"/>
        <v>0</v>
      </c>
    </row>
    <row r="47" spans="1:11" ht="101.25" customHeight="1">
      <c r="A47" s="91"/>
      <c r="B47" s="92"/>
      <c r="C47" s="23" t="s">
        <v>62</v>
      </c>
      <c r="D47" s="36" t="s">
        <v>29</v>
      </c>
      <c r="E47" s="36">
        <v>910</v>
      </c>
      <c r="F47" s="36">
        <v>7951700</v>
      </c>
      <c r="G47" s="36">
        <v>540</v>
      </c>
      <c r="H47" s="35"/>
      <c r="I47" s="45">
        <v>4411</v>
      </c>
      <c r="J47" s="36">
        <v>1454</v>
      </c>
      <c r="K47" s="51">
        <f t="shared" si="3"/>
        <v>32.96304692813421</v>
      </c>
    </row>
    <row r="48" spans="1:11" ht="26.25" customHeight="1" hidden="1">
      <c r="A48" s="69"/>
      <c r="B48" s="71"/>
      <c r="C48" s="79" t="s">
        <v>27</v>
      </c>
      <c r="D48" s="23" t="s">
        <v>28</v>
      </c>
      <c r="E48" s="23">
        <v>910</v>
      </c>
      <c r="F48" s="23">
        <v>7951700</v>
      </c>
      <c r="G48" s="15" t="s">
        <v>34</v>
      </c>
      <c r="H48" s="24"/>
      <c r="I48" s="44"/>
      <c r="J48" s="38"/>
      <c r="K48" s="51" t="e">
        <f t="shared" si="3"/>
        <v>#DIV/0!</v>
      </c>
    </row>
    <row r="49" spans="1:11" ht="26.25" customHeight="1" hidden="1">
      <c r="A49" s="69"/>
      <c r="B49" s="71"/>
      <c r="C49" s="79"/>
      <c r="D49" s="23" t="s">
        <v>28</v>
      </c>
      <c r="E49" s="23">
        <v>913</v>
      </c>
      <c r="F49" s="23">
        <v>7951700</v>
      </c>
      <c r="G49" s="15" t="s">
        <v>34</v>
      </c>
      <c r="H49" s="24"/>
      <c r="I49" s="44"/>
      <c r="J49" s="38"/>
      <c r="K49" s="51" t="e">
        <f t="shared" si="3"/>
        <v>#DIV/0!</v>
      </c>
    </row>
    <row r="50" spans="1:11" ht="26.25" customHeight="1" hidden="1">
      <c r="A50" s="69"/>
      <c r="B50" s="71"/>
      <c r="C50" s="79"/>
      <c r="D50" s="23" t="s">
        <v>21</v>
      </c>
      <c r="E50" s="23">
        <v>907</v>
      </c>
      <c r="F50" s="23">
        <v>7951700</v>
      </c>
      <c r="G50" s="15" t="s">
        <v>34</v>
      </c>
      <c r="H50" s="24"/>
      <c r="I50" s="44"/>
      <c r="J50" s="38"/>
      <c r="K50" s="51" t="e">
        <f t="shared" si="3"/>
        <v>#DIV/0!</v>
      </c>
    </row>
    <row r="51" spans="1:11" ht="26.25" customHeight="1" hidden="1">
      <c r="A51" s="69"/>
      <c r="B51" s="71"/>
      <c r="C51" s="79"/>
      <c r="D51" s="23" t="s">
        <v>13</v>
      </c>
      <c r="E51" s="23">
        <v>907</v>
      </c>
      <c r="F51" s="23">
        <v>7951700</v>
      </c>
      <c r="G51" s="25" t="s">
        <v>34</v>
      </c>
      <c r="H51" s="24"/>
      <c r="I51" s="44"/>
      <c r="J51" s="38"/>
      <c r="K51" s="51" t="e">
        <f t="shared" si="3"/>
        <v>#DIV/0!</v>
      </c>
    </row>
    <row r="52" spans="1:11" ht="26.25" customHeight="1" hidden="1">
      <c r="A52" s="69"/>
      <c r="B52" s="71"/>
      <c r="C52" s="79"/>
      <c r="D52" s="23" t="s">
        <v>9</v>
      </c>
      <c r="E52" s="23">
        <v>907</v>
      </c>
      <c r="F52" s="23">
        <v>7951700</v>
      </c>
      <c r="G52" s="25" t="s">
        <v>34</v>
      </c>
      <c r="H52" s="24"/>
      <c r="I52" s="44"/>
      <c r="J52" s="38"/>
      <c r="K52" s="51" t="e">
        <f t="shared" si="3"/>
        <v>#DIV/0!</v>
      </c>
    </row>
    <row r="53" spans="1:11" ht="26.25" customHeight="1" hidden="1">
      <c r="A53" s="69"/>
      <c r="B53" s="71"/>
      <c r="C53" s="79"/>
      <c r="D53" s="23" t="s">
        <v>22</v>
      </c>
      <c r="E53" s="23">
        <v>907</v>
      </c>
      <c r="F53" s="23">
        <v>7951700</v>
      </c>
      <c r="G53" s="25" t="s">
        <v>34</v>
      </c>
      <c r="H53" s="24"/>
      <c r="I53" s="44"/>
      <c r="J53" s="38"/>
      <c r="K53" s="51" t="e">
        <f t="shared" si="3"/>
        <v>#DIV/0!</v>
      </c>
    </row>
    <row r="54" spans="1:11" ht="26.25" customHeight="1" hidden="1">
      <c r="A54" s="69"/>
      <c r="B54" s="71"/>
      <c r="C54" s="79"/>
      <c r="D54" s="23" t="s">
        <v>10</v>
      </c>
      <c r="E54" s="23">
        <v>904</v>
      </c>
      <c r="F54" s="23">
        <v>7951700</v>
      </c>
      <c r="G54" s="25" t="s">
        <v>34</v>
      </c>
      <c r="H54" s="24"/>
      <c r="I54" s="44"/>
      <c r="J54" s="38"/>
      <c r="K54" s="51" t="e">
        <f t="shared" si="3"/>
        <v>#DIV/0!</v>
      </c>
    </row>
    <row r="55" spans="1:11" ht="27" customHeight="1" hidden="1">
      <c r="A55" s="69"/>
      <c r="B55" s="71"/>
      <c r="C55" s="79"/>
      <c r="D55" s="23" t="s">
        <v>32</v>
      </c>
      <c r="E55" s="23">
        <v>917</v>
      </c>
      <c r="F55" s="23">
        <v>7951700</v>
      </c>
      <c r="G55" s="25" t="s">
        <v>33</v>
      </c>
      <c r="H55" s="24"/>
      <c r="I55" s="44"/>
      <c r="J55" s="38"/>
      <c r="K55" s="51" t="e">
        <f t="shared" si="3"/>
        <v>#DIV/0!</v>
      </c>
    </row>
    <row r="56" spans="1:11" ht="27" customHeight="1" hidden="1">
      <c r="A56" s="69"/>
      <c r="B56" s="71"/>
      <c r="C56" s="79"/>
      <c r="D56" s="23" t="s">
        <v>19</v>
      </c>
      <c r="E56" s="23">
        <v>913</v>
      </c>
      <c r="F56" s="23">
        <v>7951700</v>
      </c>
      <c r="G56" s="25" t="s">
        <v>34</v>
      </c>
      <c r="H56" s="24"/>
      <c r="I56" s="44"/>
      <c r="J56" s="38"/>
      <c r="K56" s="51" t="e">
        <f t="shared" si="3"/>
        <v>#DIV/0!</v>
      </c>
    </row>
    <row r="57" spans="1:11" ht="27" customHeight="1" hidden="1" thickBot="1">
      <c r="A57" s="69"/>
      <c r="B57" s="71"/>
      <c r="C57" s="80"/>
      <c r="D57" s="23" t="s">
        <v>29</v>
      </c>
      <c r="E57" s="23">
        <v>910</v>
      </c>
      <c r="F57" s="23">
        <v>7951700</v>
      </c>
      <c r="G57" s="25" t="s">
        <v>30</v>
      </c>
      <c r="H57" s="24"/>
      <c r="I57" s="44"/>
      <c r="J57" s="38"/>
      <c r="K57" s="51" t="e">
        <f t="shared" si="3"/>
        <v>#DIV/0!</v>
      </c>
    </row>
    <row r="58" spans="1:11" ht="102.75" customHeight="1">
      <c r="A58" s="29">
        <v>10</v>
      </c>
      <c r="B58" s="13" t="s">
        <v>44</v>
      </c>
      <c r="C58" s="10" t="s">
        <v>16</v>
      </c>
      <c r="D58" s="10" t="s">
        <v>9</v>
      </c>
      <c r="E58" s="10">
        <v>917</v>
      </c>
      <c r="F58" s="10">
        <v>7951200</v>
      </c>
      <c r="G58" s="11" t="s">
        <v>52</v>
      </c>
      <c r="H58" s="19">
        <v>45</v>
      </c>
      <c r="I58" s="40">
        <v>145</v>
      </c>
      <c r="J58" s="40">
        <v>50</v>
      </c>
      <c r="K58" s="54">
        <f aca="true" t="shared" si="4" ref="K58:K66">J58*100/I58</f>
        <v>34.48275862068966</v>
      </c>
    </row>
    <row r="59" spans="1:11" ht="32.25" customHeight="1">
      <c r="A59" s="68">
        <v>11</v>
      </c>
      <c r="B59" s="70" t="s">
        <v>45</v>
      </c>
      <c r="C59" s="10" t="s">
        <v>39</v>
      </c>
      <c r="D59" s="10"/>
      <c r="E59" s="10"/>
      <c r="F59" s="10"/>
      <c r="G59" s="11"/>
      <c r="H59" s="19">
        <v>118</v>
      </c>
      <c r="I59" s="40">
        <f>SUM(I60:I61)</f>
        <v>30</v>
      </c>
      <c r="J59" s="40">
        <f>SUM(J60:J61)</f>
        <v>0</v>
      </c>
      <c r="K59" s="55">
        <f t="shared" si="4"/>
        <v>0</v>
      </c>
    </row>
    <row r="60" spans="1:11" ht="32.25" customHeight="1">
      <c r="A60" s="69"/>
      <c r="B60" s="71"/>
      <c r="C60" s="10" t="s">
        <v>1</v>
      </c>
      <c r="D60" s="10" t="s">
        <v>51</v>
      </c>
      <c r="E60" s="10">
        <v>917</v>
      </c>
      <c r="F60" s="10">
        <v>7951400</v>
      </c>
      <c r="G60" s="11" t="s">
        <v>52</v>
      </c>
      <c r="H60" s="19"/>
      <c r="I60" s="39">
        <v>6.3</v>
      </c>
      <c r="J60" s="38">
        <v>0</v>
      </c>
      <c r="K60" s="52">
        <f t="shared" si="4"/>
        <v>0</v>
      </c>
    </row>
    <row r="61" spans="1:11" ht="32.25" customHeight="1">
      <c r="A61" s="69"/>
      <c r="B61" s="71"/>
      <c r="C61" s="10" t="s">
        <v>1</v>
      </c>
      <c r="D61" s="10" t="s">
        <v>51</v>
      </c>
      <c r="E61" s="10">
        <v>917</v>
      </c>
      <c r="F61" s="10">
        <v>7951400</v>
      </c>
      <c r="G61" s="11" t="s">
        <v>59</v>
      </c>
      <c r="H61" s="19"/>
      <c r="I61" s="39">
        <v>23.7</v>
      </c>
      <c r="J61" s="38">
        <v>0</v>
      </c>
      <c r="K61" s="52">
        <f t="shared" si="4"/>
        <v>0</v>
      </c>
    </row>
    <row r="62" spans="1:11" ht="39.75" customHeight="1">
      <c r="A62" s="72">
        <v>12</v>
      </c>
      <c r="B62" s="82" t="s">
        <v>20</v>
      </c>
      <c r="C62" s="57" t="s">
        <v>39</v>
      </c>
      <c r="D62" s="10"/>
      <c r="E62" s="10"/>
      <c r="F62" s="10"/>
      <c r="G62" s="11"/>
      <c r="H62" s="19"/>
      <c r="I62" s="40">
        <f>SUM(I63:I64)</f>
        <v>400</v>
      </c>
      <c r="J62" s="40">
        <f>SUM(J63:J64)</f>
        <v>210.6</v>
      </c>
      <c r="K62" s="54">
        <f t="shared" si="4"/>
        <v>52.65</v>
      </c>
    </row>
    <row r="63" spans="1:11" ht="27.75" customHeight="1">
      <c r="A63" s="73"/>
      <c r="B63" s="83"/>
      <c r="C63" s="85" t="s">
        <v>16</v>
      </c>
      <c r="D63" s="10" t="s">
        <v>69</v>
      </c>
      <c r="E63" s="10">
        <v>917</v>
      </c>
      <c r="F63" s="10">
        <v>7962500</v>
      </c>
      <c r="G63" s="11" t="s">
        <v>70</v>
      </c>
      <c r="H63" s="19"/>
      <c r="I63" s="39">
        <v>46</v>
      </c>
      <c r="J63" s="36">
        <v>9.6</v>
      </c>
      <c r="K63" s="51">
        <f t="shared" si="4"/>
        <v>20.869565217391305</v>
      </c>
    </row>
    <row r="64" spans="1:11" ht="50.25" customHeight="1">
      <c r="A64" s="81"/>
      <c r="B64" s="84"/>
      <c r="C64" s="86"/>
      <c r="D64" s="10" t="s">
        <v>9</v>
      </c>
      <c r="E64" s="10">
        <v>917</v>
      </c>
      <c r="F64" s="10">
        <v>7952500</v>
      </c>
      <c r="G64" s="11" t="s">
        <v>52</v>
      </c>
      <c r="H64" s="19"/>
      <c r="I64" s="39">
        <v>354</v>
      </c>
      <c r="J64" s="59">
        <v>201</v>
      </c>
      <c r="K64" s="51">
        <f t="shared" si="4"/>
        <v>56.779661016949156</v>
      </c>
    </row>
    <row r="65" spans="1:11" ht="33.75" customHeight="1">
      <c r="A65" s="68">
        <v>13</v>
      </c>
      <c r="B65" s="70" t="s">
        <v>46</v>
      </c>
      <c r="C65" s="10" t="s">
        <v>39</v>
      </c>
      <c r="D65" s="10"/>
      <c r="E65" s="10"/>
      <c r="F65" s="10"/>
      <c r="G65" s="11"/>
      <c r="H65" s="19"/>
      <c r="I65" s="40">
        <f>SUM(I66:I73)</f>
        <v>2177.2999999999997</v>
      </c>
      <c r="J65" s="40">
        <f>SUM(J66:J73)</f>
        <v>561.6</v>
      </c>
      <c r="K65" s="54">
        <f t="shared" si="4"/>
        <v>25.793413861204247</v>
      </c>
    </row>
    <row r="66" spans="1:11" ht="22.5" customHeight="1">
      <c r="A66" s="69"/>
      <c r="B66" s="71"/>
      <c r="C66" s="10" t="s">
        <v>25</v>
      </c>
      <c r="D66" s="10" t="s">
        <v>21</v>
      </c>
      <c r="E66" s="10">
        <v>907</v>
      </c>
      <c r="F66" s="10">
        <v>7951600</v>
      </c>
      <c r="G66" s="11" t="s">
        <v>52</v>
      </c>
      <c r="H66" s="19"/>
      <c r="I66" s="39">
        <v>880.9</v>
      </c>
      <c r="J66" s="36">
        <v>98</v>
      </c>
      <c r="K66" s="51">
        <f t="shared" si="4"/>
        <v>11.124985809967079</v>
      </c>
    </row>
    <row r="67" spans="1:11" ht="22.5" customHeight="1">
      <c r="A67" s="69"/>
      <c r="B67" s="71"/>
      <c r="C67" s="10" t="s">
        <v>25</v>
      </c>
      <c r="D67" s="10" t="s">
        <v>21</v>
      </c>
      <c r="E67" s="10">
        <v>907</v>
      </c>
      <c r="F67" s="10">
        <v>7951600</v>
      </c>
      <c r="G67" s="11" t="s">
        <v>66</v>
      </c>
      <c r="H67" s="19"/>
      <c r="I67" s="39">
        <v>49</v>
      </c>
      <c r="J67" s="36">
        <v>0</v>
      </c>
      <c r="K67" s="51">
        <f aca="true" t="shared" si="5" ref="K67:K73">J67*100/I67</f>
        <v>0</v>
      </c>
    </row>
    <row r="68" spans="1:11" ht="48" customHeight="1">
      <c r="A68" s="69"/>
      <c r="B68" s="71"/>
      <c r="C68" s="10" t="s">
        <v>71</v>
      </c>
      <c r="D68" s="10" t="s">
        <v>13</v>
      </c>
      <c r="E68" s="10">
        <v>904</v>
      </c>
      <c r="F68" s="10">
        <v>7951600</v>
      </c>
      <c r="G68" s="11" t="s">
        <v>57</v>
      </c>
      <c r="H68" s="19"/>
      <c r="I68" s="39">
        <v>76.4</v>
      </c>
      <c r="J68" s="36">
        <v>0</v>
      </c>
      <c r="K68" s="51">
        <f t="shared" si="5"/>
        <v>0</v>
      </c>
    </row>
    <row r="69" spans="1:11" ht="22.5" customHeight="1">
      <c r="A69" s="69"/>
      <c r="B69" s="71"/>
      <c r="C69" s="10" t="s">
        <v>25</v>
      </c>
      <c r="D69" s="10" t="s">
        <v>13</v>
      </c>
      <c r="E69" s="10">
        <v>907</v>
      </c>
      <c r="F69" s="10">
        <v>7951600</v>
      </c>
      <c r="G69" s="11" t="s">
        <v>52</v>
      </c>
      <c r="H69" s="19"/>
      <c r="I69" s="39">
        <v>775.8</v>
      </c>
      <c r="J69" s="36">
        <v>241</v>
      </c>
      <c r="K69" s="51">
        <f t="shared" si="5"/>
        <v>31.06470739881413</v>
      </c>
    </row>
    <row r="70" spans="1:11" ht="22.5" customHeight="1">
      <c r="A70" s="69"/>
      <c r="B70" s="71"/>
      <c r="C70" s="10" t="s">
        <v>67</v>
      </c>
      <c r="D70" s="10" t="s">
        <v>10</v>
      </c>
      <c r="E70" s="10">
        <v>904</v>
      </c>
      <c r="F70" s="10">
        <v>7951600</v>
      </c>
      <c r="G70" s="11" t="s">
        <v>57</v>
      </c>
      <c r="H70" s="19"/>
      <c r="I70" s="39">
        <v>81.6</v>
      </c>
      <c r="J70" s="36">
        <v>0</v>
      </c>
      <c r="K70" s="51">
        <f t="shared" si="5"/>
        <v>0</v>
      </c>
    </row>
    <row r="71" spans="1:11" ht="23.25" customHeight="1">
      <c r="A71" s="69"/>
      <c r="B71" s="71"/>
      <c r="C71" s="10" t="s">
        <v>72</v>
      </c>
      <c r="D71" s="10" t="s">
        <v>10</v>
      </c>
      <c r="E71" s="10">
        <v>910</v>
      </c>
      <c r="F71" s="10">
        <v>7951600</v>
      </c>
      <c r="G71" s="11" t="s">
        <v>73</v>
      </c>
      <c r="H71" s="19"/>
      <c r="I71" s="39">
        <v>73.5</v>
      </c>
      <c r="J71" s="36">
        <v>73.5</v>
      </c>
      <c r="K71" s="51">
        <f t="shared" si="5"/>
        <v>100</v>
      </c>
    </row>
    <row r="72" spans="1:11" ht="22.5" customHeight="1">
      <c r="A72" s="69"/>
      <c r="B72" s="71"/>
      <c r="C72" s="10" t="s">
        <v>18</v>
      </c>
      <c r="D72" s="10" t="s">
        <v>19</v>
      </c>
      <c r="E72" s="10">
        <v>913</v>
      </c>
      <c r="F72" s="10">
        <v>7951600</v>
      </c>
      <c r="G72" s="11" t="s">
        <v>53</v>
      </c>
      <c r="H72" s="19"/>
      <c r="I72" s="42">
        <v>1</v>
      </c>
      <c r="J72" s="36">
        <v>0</v>
      </c>
      <c r="K72" s="51">
        <f t="shared" si="5"/>
        <v>0</v>
      </c>
    </row>
    <row r="73" spans="1:11" ht="22.5" customHeight="1">
      <c r="A73" s="69"/>
      <c r="B73" s="71"/>
      <c r="C73" s="10" t="s">
        <v>18</v>
      </c>
      <c r="D73" s="10" t="s">
        <v>19</v>
      </c>
      <c r="E73" s="10">
        <v>913</v>
      </c>
      <c r="F73" s="10">
        <v>7951600</v>
      </c>
      <c r="G73" s="11" t="s">
        <v>52</v>
      </c>
      <c r="H73" s="19"/>
      <c r="I73" s="42">
        <v>239.1</v>
      </c>
      <c r="J73" s="36">
        <v>149.1</v>
      </c>
      <c r="K73" s="51">
        <f t="shared" si="5"/>
        <v>62.358845671267254</v>
      </c>
    </row>
    <row r="74" spans="1:11" ht="31.5" customHeight="1">
      <c r="A74" s="72">
        <v>14</v>
      </c>
      <c r="B74" s="75" t="s">
        <v>61</v>
      </c>
      <c r="C74" s="10" t="s">
        <v>39</v>
      </c>
      <c r="D74" s="10"/>
      <c r="E74" s="10"/>
      <c r="F74" s="10"/>
      <c r="G74" s="11"/>
      <c r="H74" s="19"/>
      <c r="I74" s="40">
        <f>SUM(I75:I78)</f>
        <v>8349.3</v>
      </c>
      <c r="J74" s="40">
        <f>SUM(J75:J78)</f>
        <v>80.6</v>
      </c>
      <c r="K74" s="54">
        <f>J74*100/I74</f>
        <v>0.9653503886553364</v>
      </c>
    </row>
    <row r="75" spans="1:11" ht="18.75" customHeight="1">
      <c r="A75" s="73"/>
      <c r="B75" s="76"/>
      <c r="C75" s="10" t="s">
        <v>25</v>
      </c>
      <c r="D75" s="10" t="s">
        <v>21</v>
      </c>
      <c r="E75" s="10">
        <v>907</v>
      </c>
      <c r="F75" s="10">
        <v>7953500</v>
      </c>
      <c r="G75" s="15" t="s">
        <v>52</v>
      </c>
      <c r="H75" s="37"/>
      <c r="I75" s="42">
        <v>215</v>
      </c>
      <c r="J75" s="36">
        <v>80.6</v>
      </c>
      <c r="K75" s="51">
        <f>J75*100/I75</f>
        <v>37.48837209302325</v>
      </c>
    </row>
    <row r="76" spans="1:11" ht="18.75" customHeight="1">
      <c r="A76" s="73"/>
      <c r="B76" s="76"/>
      <c r="C76" s="10" t="s">
        <v>25</v>
      </c>
      <c r="D76" s="10" t="s">
        <v>21</v>
      </c>
      <c r="E76" s="10">
        <v>907</v>
      </c>
      <c r="F76" s="10">
        <v>7953500</v>
      </c>
      <c r="G76" s="15" t="s">
        <v>53</v>
      </c>
      <c r="H76" s="37"/>
      <c r="I76" s="42">
        <v>3604</v>
      </c>
      <c r="J76" s="36">
        <v>0</v>
      </c>
      <c r="K76" s="51">
        <f aca="true" t="shared" si="6" ref="K76:K81">J76*100/I76</f>
        <v>0</v>
      </c>
    </row>
    <row r="77" spans="1:11" ht="34.5" customHeight="1">
      <c r="A77" s="73"/>
      <c r="B77" s="76"/>
      <c r="C77" s="34" t="s">
        <v>1</v>
      </c>
      <c r="D77" s="10" t="s">
        <v>21</v>
      </c>
      <c r="E77" s="10">
        <v>917</v>
      </c>
      <c r="F77" s="10">
        <v>7953500</v>
      </c>
      <c r="G77" s="15" t="s">
        <v>54</v>
      </c>
      <c r="H77" s="37"/>
      <c r="I77" s="42">
        <v>2750</v>
      </c>
      <c r="J77" s="36">
        <v>0</v>
      </c>
      <c r="K77" s="51">
        <f t="shared" si="6"/>
        <v>0</v>
      </c>
    </row>
    <row r="78" spans="1:11" ht="34.5" customHeight="1">
      <c r="A78" s="74"/>
      <c r="B78" s="77"/>
      <c r="C78" s="34" t="s">
        <v>1</v>
      </c>
      <c r="D78" s="10" t="s">
        <v>21</v>
      </c>
      <c r="E78" s="10">
        <v>917</v>
      </c>
      <c r="F78" s="10">
        <v>7953500</v>
      </c>
      <c r="G78" s="15" t="s">
        <v>53</v>
      </c>
      <c r="H78" s="37"/>
      <c r="I78" s="42">
        <v>1780.3</v>
      </c>
      <c r="J78" s="36">
        <v>0</v>
      </c>
      <c r="K78" s="51">
        <f t="shared" si="6"/>
        <v>0</v>
      </c>
    </row>
    <row r="79" spans="1:11" ht="36" customHeight="1">
      <c r="A79" s="68">
        <v>15</v>
      </c>
      <c r="B79" s="78" t="s">
        <v>47</v>
      </c>
      <c r="C79" s="10" t="s">
        <v>39</v>
      </c>
      <c r="D79" s="10"/>
      <c r="E79" s="10"/>
      <c r="F79" s="10"/>
      <c r="G79" s="11"/>
      <c r="H79" s="19">
        <v>118</v>
      </c>
      <c r="I79" s="40">
        <f>SUM(I80:I81)</f>
        <v>300</v>
      </c>
      <c r="J79" s="40">
        <f>SUM(J80:J81)</f>
        <v>0</v>
      </c>
      <c r="K79" s="54">
        <f t="shared" si="6"/>
        <v>0</v>
      </c>
    </row>
    <row r="80" spans="1:11" ht="36" customHeight="1">
      <c r="A80" s="69"/>
      <c r="B80" s="71"/>
      <c r="C80" s="10" t="s">
        <v>25</v>
      </c>
      <c r="D80" s="10" t="s">
        <v>21</v>
      </c>
      <c r="E80" s="10">
        <v>907</v>
      </c>
      <c r="F80" s="10">
        <v>7951500</v>
      </c>
      <c r="G80" s="11" t="s">
        <v>55</v>
      </c>
      <c r="H80" s="19"/>
      <c r="I80" s="39">
        <v>94.3</v>
      </c>
      <c r="J80" s="36">
        <v>0</v>
      </c>
      <c r="K80" s="51">
        <f t="shared" si="6"/>
        <v>0</v>
      </c>
    </row>
    <row r="81" spans="1:11" ht="36" customHeight="1">
      <c r="A81" s="69"/>
      <c r="B81" s="71"/>
      <c r="C81" s="10" t="s">
        <v>25</v>
      </c>
      <c r="D81" s="10" t="s">
        <v>13</v>
      </c>
      <c r="E81" s="10">
        <v>907</v>
      </c>
      <c r="F81" s="10">
        <v>7951500</v>
      </c>
      <c r="G81" s="11" t="s">
        <v>55</v>
      </c>
      <c r="H81" s="19"/>
      <c r="I81" s="39">
        <v>205.7</v>
      </c>
      <c r="J81" s="36">
        <v>0</v>
      </c>
      <c r="K81" s="51">
        <f t="shared" si="6"/>
        <v>0</v>
      </c>
    </row>
    <row r="82" spans="1:11" ht="19.5" customHeight="1" thickBot="1">
      <c r="A82" s="31"/>
      <c r="B82" s="66" t="s">
        <v>12</v>
      </c>
      <c r="C82" s="66"/>
      <c r="D82" s="32"/>
      <c r="E82" s="32"/>
      <c r="F82" s="32"/>
      <c r="G82" s="32"/>
      <c r="H82" s="33" t="e">
        <f>#REF!+H33+H34+H35+H58+H59+H79+H26</f>
        <v>#REF!</v>
      </c>
      <c r="I82" s="46">
        <f>SUM(I9+I10+I11+I14+I18+I26+I33+I34+I35+I36+I58+I59+I62+I65+I74+I79)</f>
        <v>64502.70000000001</v>
      </c>
      <c r="J82" s="46">
        <f>SUM(J9+J10+J11+J14+J18+J26+J33+J34+J35+J36+J58+J59+J62+J65+J74+J79)</f>
        <v>9547.2</v>
      </c>
      <c r="K82" s="58">
        <f>J82*100/I82</f>
        <v>14.801240878288814</v>
      </c>
    </row>
    <row r="83" ht="16.5" customHeight="1">
      <c r="B83" s="6"/>
    </row>
    <row r="143" ht="76.5" customHeight="1"/>
    <row r="144" spans="2:7" ht="15.75">
      <c r="B144" s="67"/>
      <c r="C144" s="67"/>
      <c r="D144" s="7"/>
      <c r="E144" s="7"/>
      <c r="F144" s="7"/>
      <c r="G144" s="7"/>
    </row>
    <row r="145" spans="2:7" ht="15.75">
      <c r="B145" s="67"/>
      <c r="C145" s="67"/>
      <c r="D145" s="7"/>
      <c r="E145" s="7"/>
      <c r="F145" s="7"/>
      <c r="G145" s="7"/>
    </row>
    <row r="146" spans="2:7" ht="15.75">
      <c r="B146" s="67"/>
      <c r="C146" s="67"/>
      <c r="D146" s="7"/>
      <c r="E146" s="7"/>
      <c r="F146" s="7"/>
      <c r="G146" s="7"/>
    </row>
    <row r="147" spans="2:7" ht="15.75">
      <c r="B147" s="67"/>
      <c r="C147" s="67"/>
      <c r="D147" s="7"/>
      <c r="E147" s="7"/>
      <c r="F147" s="7"/>
      <c r="G147" s="7"/>
    </row>
    <row r="148" spans="2:7" ht="15.75">
      <c r="B148" s="67"/>
      <c r="C148" s="67"/>
      <c r="D148" s="7"/>
      <c r="E148" s="7"/>
      <c r="F148" s="7"/>
      <c r="G148" s="7"/>
    </row>
  </sheetData>
  <sheetProtection/>
  <mergeCells count="30">
    <mergeCell ref="A11:A13"/>
    <mergeCell ref="B11:B13"/>
    <mergeCell ref="A14:A17"/>
    <mergeCell ref="B14:B17"/>
    <mergeCell ref="C15:C17"/>
    <mergeCell ref="B62:B64"/>
    <mergeCell ref="C63:C64"/>
    <mergeCell ref="A18:A25"/>
    <mergeCell ref="B18:B25"/>
    <mergeCell ref="A26:A32"/>
    <mergeCell ref="B26:B32"/>
    <mergeCell ref="A36:A57"/>
    <mergeCell ref="B36:B57"/>
    <mergeCell ref="B144:C148"/>
    <mergeCell ref="A65:A73"/>
    <mergeCell ref="B65:B73"/>
    <mergeCell ref="A74:A78"/>
    <mergeCell ref="B74:B78"/>
    <mergeCell ref="A79:A81"/>
    <mergeCell ref="B79:B81"/>
    <mergeCell ref="E1:K1"/>
    <mergeCell ref="E4:K4"/>
    <mergeCell ref="E2:K2"/>
    <mergeCell ref="E3:K3"/>
    <mergeCell ref="A5:K5"/>
    <mergeCell ref="B82:C82"/>
    <mergeCell ref="C48:C57"/>
    <mergeCell ref="A59:A61"/>
    <mergeCell ref="B59:B61"/>
    <mergeCell ref="A62:A64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4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2013-07-04T02:39:54Z</cp:lastPrinted>
  <dcterms:created xsi:type="dcterms:W3CDTF">2007-11-13T02:55:22Z</dcterms:created>
  <dcterms:modified xsi:type="dcterms:W3CDTF">2013-07-27T05:54:52Z</dcterms:modified>
  <cp:category/>
  <cp:version/>
  <cp:contentType/>
  <cp:contentStatus/>
</cp:coreProperties>
</file>