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2390" windowHeight="8265" activeTab="0"/>
  </bookViews>
  <sheets>
    <sheet name="проект на 2016 г" sheetId="1" r:id="rId1"/>
  </sheets>
  <definedNames>
    <definedName name="_xlnm.Print_Titles" localSheetId="0">'проект на 2016 г'!$9:$10</definedName>
    <definedName name="_xlnm.Print_Area" localSheetId="0">'проект на 2016 г'!$A$1:$C$130</definedName>
  </definedNames>
  <calcPr fullCalcOnLoad="1"/>
</workbook>
</file>

<file path=xl/sharedStrings.xml><?xml version="1.0" encoding="utf-8"?>
<sst xmlns="http://schemas.openxmlformats.org/spreadsheetml/2006/main" count="249" uniqueCount="242">
  <si>
    <t>НАЛОГИ НА СОВОКУПНЫЙ ДОХОД</t>
  </si>
  <si>
    <t>182 1 01 00000 00 0000 000</t>
  </si>
  <si>
    <t>182 1 05 00000 00 0000 000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</si>
  <si>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</si>
  <si>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</si>
  <si>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</si>
  <si>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</si>
  <si>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</si>
  <si>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</si>
  <si>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</si>
  <si>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</si>
  <si>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</si>
  <si>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</si>
  <si>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</si>
  <si>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000 1 00 00000 00 0000 000</t>
  </si>
  <si>
    <t>910 2 02 01000 00 0000 151</t>
  </si>
  <si>
    <t>910 2 02 01003 05 0000 151</t>
  </si>
  <si>
    <t>Дотации бюджетам муниципальных районов на поддержку мер по обеспечению  сбалансированности бюджетов</t>
  </si>
  <si>
    <t>ВСЕГО  ДОХОДОВ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</si>
  <si>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</si>
  <si>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</si>
  <si>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</si>
  <si>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</si>
  <si>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 бюджетам субъектов Российской Федерации и муниципальных образований</t>
  </si>
  <si>
    <t>000 8 50 00000 00 0000 000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</si>
  <si>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</si>
  <si>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</si>
  <si>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913 1 11 07015 05 0000 120</t>
  </si>
  <si>
    <t>000 1 16 90050 05 0000 140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</si>
  <si>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</si>
  <si>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</si>
  <si>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</si>
  <si>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</si>
  <si>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</si>
  <si>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Иные межбюджетные трансферты</t>
  </si>
  <si>
    <t>000 1 16 25030 01 0000 140</t>
  </si>
  <si>
    <t>000 1 16 25060 01 0000 140</t>
  </si>
  <si>
    <t>Денежные взыскания (штрафы) за нарушение земельного законодательства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</si>
  <si>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</si>
  <si>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</si>
  <si>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</si>
  <si>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000 1 11 00000 00 0000 000</t>
  </si>
  <si>
    <t>000 1 14 00000 00 0000 000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</si>
  <si>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</si>
  <si>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</si>
  <si>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</si>
  <si>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</si>
  <si>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</si>
  <si>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</si>
  <si>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000 1 16 03010 01 0000 140</t>
  </si>
  <si>
    <t>000 2 00 00000 00 0000 000</t>
  </si>
  <si>
    <t>048 1 12 00000 00 0000 000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</si>
  <si>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</si>
  <si>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</si>
  <si>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</si>
  <si>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</si>
  <si>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</si>
  <si>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</si>
  <si>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000 1 11 05013 10 0000 120</t>
  </si>
  <si>
    <t>913 1 14 02053 05 0000 410</t>
  </si>
  <si>
    <t>000 1 13 01995 05 0000 130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</si>
  <si>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</si>
  <si>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</si>
  <si>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</si>
  <si>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</si>
  <si>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</si>
  <si>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</si>
  <si>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182 1 05 02000 02 0000 110</t>
  </si>
  <si>
    <t>182 1 05 03000 01 0000 110</t>
  </si>
  <si>
    <t>910 2 02 04014 05 0001 151</t>
  </si>
  <si>
    <t>910 2 02 04014 05 0002 151</t>
  </si>
  <si>
    <t>910 2 02 04014 05 0003 151</t>
  </si>
  <si>
    <t>910 2 02 04014 05 0004 151</t>
  </si>
  <si>
    <t>910 2 02 04014 05 0005 151</t>
  </si>
  <si>
    <t>Безвозмездные поступления от негосударственных организаций в бюджеты муниципальных районов</t>
  </si>
  <si>
    <t>000 2 04 05000 05 0000 180</t>
  </si>
  <si>
    <t>000 2 02 03024 05 0000 151</t>
  </si>
  <si>
    <t>000 2 02 02999 05 0000 151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</si>
  <si>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</si>
  <si>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</si>
  <si>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</si>
  <si>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</si>
  <si>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от"_____"______________201___ г. №________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</si>
  <si>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</si>
  <si>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</si>
  <si>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</si>
  <si>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</si>
  <si>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</si>
  <si>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</si>
  <si>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</si>
  <si>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к решению Думы Усть-Кутского муниципального образования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</si>
  <si>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</si>
  <si>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</si>
  <si>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</si>
  <si>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</si>
  <si>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</si>
  <si>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</si>
  <si>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</si>
  <si>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</si>
  <si>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048 1 12 01070 01 0000 120</t>
  </si>
  <si>
    <t xml:space="preserve">000 1 16 30030 01 0000 140 </t>
  </si>
  <si>
    <t>Прочие денежные взыскания (штрафы) за  правонарушения в области дорожного движения</t>
  </si>
  <si>
    <t>Прочие субвенции бюджетам муниципальных районов</t>
  </si>
  <si>
    <t>917 2 02 03015 05 0000 151</t>
  </si>
  <si>
    <t>917 2 02 03024 05 0001 151</t>
  </si>
  <si>
    <t>907 2 02 03999 05 0001 151</t>
  </si>
  <si>
    <t>907 2 02 03999 05 0002 151</t>
  </si>
  <si>
    <t>000 2 02 03000 00 0000 151</t>
  </si>
  <si>
    <t>917 2 02 03024 05 0002 151</t>
  </si>
  <si>
    <t>917 2 02 03024 05 0003 151</t>
  </si>
  <si>
    <t>917 2 02 03024 05 0005 151</t>
  </si>
  <si>
    <t>917 2 02 03024 05 0007 151</t>
  </si>
  <si>
    <t>917 2 02 03022 05 0000 151</t>
  </si>
  <si>
    <t>907 2 02 03024 05 0006 151</t>
  </si>
  <si>
    <t>000 2 02 03999 05 0000 151</t>
  </si>
  <si>
    <t>907 2 04 05020 05 0000 180</t>
  </si>
  <si>
    <t xml:space="preserve">Поступления от денежных пожертвований, предоставляемых негосударственными организациями получателям средств бюджетов муниципальных районов </t>
  </si>
  <si>
    <t>913 2 02 04999 05 0001 151</t>
  </si>
  <si>
    <t>000 2 02 04000 00 0000 151</t>
  </si>
  <si>
    <t>000 2 02 04014 05 0000 151</t>
  </si>
  <si>
    <t>000 2 02 02000 00 0000 151</t>
  </si>
  <si>
    <t>917 2 02 02999 05 0002 151</t>
  </si>
  <si>
    <t>Приложение  № 2</t>
  </si>
  <si>
    <t>902 2 02 03024 05 0004 151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</si>
  <si>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и контролю за исполнением бюджета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</si>
  <si>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организации правовой работы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</si>
  <si>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color indexed="59"/>
        <rFont val="Times New Roman"/>
        <family val="1"/>
      </rPr>
      <t>по исполнению градостроительной деятельности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</si>
  <si>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управлению муниципальным имуществом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</si>
  <si>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проведению экспертизы экономической обоснованности затрат поселения в сфере ЖКХ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</si>
  <si>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color indexed="59"/>
        <rFont val="Times New Roman"/>
        <family val="1"/>
      </rPr>
      <t xml:space="preserve"> по содержанию и функционированию МКУ ЕДДС УКМО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</si>
  <si>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внешнего муниципального финансового контроля поселения</t>
    </r>
  </si>
  <si>
    <t>182 1 05 04020 02 1000 110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</si>
  <si>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</si>
  <si>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182 1 06 00000 00 0000 110</t>
  </si>
  <si>
    <t>НАЛОГИ НА ИМУЩЕСТВО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</si>
  <si>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</si>
  <si>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</si>
  <si>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000 1 16 35030 05 0000 140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</si>
  <si>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</si>
  <si>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>917 2 02 03024 05 0008 151</t>
  </si>
  <si>
    <t>910 2 02 04014 05 0006 151</t>
  </si>
  <si>
    <t>910 2 02 04014 05 0008 151</t>
  </si>
  <si>
    <t>904 2 02 04025 05 0000 151</t>
  </si>
  <si>
    <t>913 2 04 05020 05 0000 180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</si>
  <si>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</si>
  <si>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</si>
  <si>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(Частичное возмещение транспортных расходов организаций розничной торговли, осуществляющих доставку товаров первой необходимости)</t>
    </r>
  </si>
  <si>
    <r>
      <t xml:space="preserve">Межбюджетные трансферты, передаваемые бюджетам муниципальных районов </t>
    </r>
    <r>
      <rPr>
        <b/>
        <sz val="12"/>
        <color indexed="59"/>
        <rFont val="Times New Roman"/>
        <family val="1"/>
      </rPr>
      <t>на комплектование книжных фондов библиотек муниципальных образований</t>
    </r>
  </si>
  <si>
    <r>
      <t xml:space="preserve">Субвенции бюджетам муниципальных районов </t>
    </r>
    <r>
      <rPr>
        <b/>
        <sz val="12"/>
        <color indexed="59"/>
        <rFont val="Times New Roman"/>
        <family val="1"/>
      </rPr>
      <t>на осуществление первичного воинского учета на территориях, где отсутствуют военные комиссариаты</t>
    </r>
  </si>
  <si>
    <r>
      <t xml:space="preserve">Субвенции бюджетам муниципальных районов на предоставление гражданам субсидий </t>
    </r>
    <r>
      <rPr>
        <b/>
        <sz val="12"/>
        <color indexed="59"/>
        <rFont val="Times New Roman"/>
        <family val="1"/>
      </rPr>
      <t>на оплату жилого помещения и коммунальных услуг</t>
    </r>
  </si>
  <si>
    <t>(тыс. рублей)</t>
  </si>
  <si>
    <t>100 1 03 00000 00 0000 110</t>
  </si>
  <si>
    <t>100 1 03 02230 01 0000 110</t>
  </si>
  <si>
    <t>100 1 03 02240 01 0000 110</t>
  </si>
  <si>
    <t>100 1 03 02250 01 0000 110</t>
  </si>
  <si>
    <t>100 1 03 02260 01 0000 110</t>
  </si>
  <si>
    <r>
      <rPr>
        <b/>
        <sz val="12"/>
        <color indexed="59"/>
        <rFont val="Times New Roman"/>
        <family val="1"/>
      </rPr>
      <t>Доходы от уплаты акцизов на дизельное топливо,</t>
    </r>
    <r>
      <rPr>
        <sz val="12"/>
        <color indexed="59"/>
        <rFont val="Times New Roman"/>
        <family val="1"/>
      </rPr>
      <t xml:space="preserve">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</si>
  <si>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r>
      <rPr>
        <b/>
        <sz val="12"/>
        <color indexed="59"/>
        <rFont val="Times New Roman"/>
        <family val="1"/>
      </rPr>
      <t>Доходы от уплаты акцизов на моторные масла для дизельных и (или) карбюраторных (инжекторных) двигателей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  </r>
  </si>
  <si>
    <r>
      <rPr>
        <b/>
        <sz val="12"/>
        <color indexed="59"/>
        <rFont val="Times New Roman"/>
        <family val="1"/>
      </rPr>
      <t>Доходы от уплаты акцизов на автомобильный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</si>
  <si>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r>
      <rPr>
        <b/>
        <sz val="12"/>
        <color indexed="59"/>
        <rFont val="Times New Roman"/>
        <family val="1"/>
      </rPr>
      <t>Доходы от уплаты акцизов на прямогонный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</si>
  <si>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182 1 06 06033 05 0000 110</t>
  </si>
  <si>
    <t>182 1 06 06043 05 0000 110</t>
  </si>
  <si>
    <r>
      <rPr>
        <b/>
        <sz val="12"/>
        <rFont val="Times New Roman"/>
        <family val="1"/>
      </rPr>
      <t>Земельный 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</si>
  <si>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r>
      <rPr>
        <b/>
        <sz val="12"/>
        <rFont val="Times New Roman"/>
        <family val="1"/>
      </rPr>
      <t>Земельный налог с физических лиц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</si>
  <si>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000 1 11 05013 13 0000 120</t>
  </si>
  <si>
    <t>000 1 14 06013 13 0000 430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</si>
  <si>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</t>
    </r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</si>
  <si>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</si>
  <si>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</si>
  <si>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913 1 11 05075 05 0000 120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</si>
  <si>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</si>
  <si>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910 2 02 02150 05 0000 151</t>
  </si>
  <si>
    <t>907 2 02 02999 05 0003 151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</si>
  <si>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>(Реализация основного мероприятия "Организация отдыха и оздоровления детей в рамках полномочий Министерства социального развития, опеки и попечительства Иркутской области на 2014-2018 годы")</t>
    </r>
  </si>
  <si>
    <t>904 2 02 02999 05 0007 151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</si>
  <si>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(На развитие домов культуры)</t>
    </r>
  </si>
  <si>
    <t>904 2 04 05020 05 0000 180</t>
  </si>
  <si>
    <t>910 2 19 05000 05 0000 151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</si>
  <si>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</si>
  <si>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907 2 19 05000 05 0000 151</t>
  </si>
  <si>
    <t>917 2 19 05000 05 0000 151</t>
  </si>
  <si>
    <t>910 1 08 07150 01 0000 110</t>
  </si>
  <si>
    <t>Государственная пошлина за выдачу разрешения на установку рекламной конструкции</t>
  </si>
  <si>
    <t>000 1 14 06013 10 0000 430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</si>
  <si>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сельских поселений</t>
    </r>
  </si>
  <si>
    <t>913 1 14 06025 05 0000 430</t>
  </si>
  <si>
    <r>
      <rPr>
        <b/>
        <sz val="12"/>
        <color indexed="59"/>
        <rFont val="Times New Roman"/>
        <family val="1"/>
      </rPr>
      <t>Доходы от продажи земельных участков,</t>
    </r>
    <r>
      <rPr>
        <sz val="12"/>
        <color indexed="59"/>
        <rFont val="Times New Roman"/>
        <family val="1"/>
      </rPr>
      <t xml:space="preserve"> находящихся в собственности муниципальных районов (за исключением земельных участков муниципальных бюджетных и автономных учреждений)</t>
    </r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</si>
  <si>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</si>
  <si>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</si>
  <si>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</si>
  <si>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</si>
  <si>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</si>
  <si>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</si>
  <si>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000 1 17 00000 00 0000 000</t>
  </si>
  <si>
    <t>ПРОЧИЕ НЕНАЛОГОВЫЕ ДОХОДЫ</t>
  </si>
  <si>
    <t>Прочие неналоговые доходы бюджетов муниципальных районов</t>
  </si>
  <si>
    <t>907 1 17 05050 05 0000 180</t>
  </si>
  <si>
    <t>917 1 17 05050 05 0000 180</t>
  </si>
  <si>
    <t>917 2 02 02009 05 0000 151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</si>
  <si>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</si>
  <si>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000 2 02 02051 05 0000 151</t>
  </si>
  <si>
    <t>Субсидии бюджетам муниципальных районов на реализацию федеральных целевых программ</t>
  </si>
  <si>
    <t>907 2 02 02999 05 0008 151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</si>
  <si>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 (Капитальные ремонты образовательных организаций)</t>
    </r>
  </si>
  <si>
    <t>ЗАДОЛЖЕННОСТЬ И ПЕРЕРАСЧЕТЫ ПО ОТМЕНЕННЫМ НАЛОГАМ, СБОРАМ И ИНЫМ ОБЯЗАТЕЛЬНЫМ ПЛАТЕЖАМ</t>
  </si>
  <si>
    <t>000 1 09 00000 00 0000 000</t>
  </si>
  <si>
    <t>Прочие местные налоги и сборы, мобилизуемые на территориях муниципальных районов</t>
  </si>
  <si>
    <t>182 1 09 07053 05 0000 110</t>
  </si>
  <si>
    <r>
      <t>Доходы, получаемые в виде арендной платы за земельные участки, государственная собственность на которые не разграничена и которые расположены</t>
    </r>
    <r>
      <rPr>
        <b/>
        <sz val="12"/>
        <color indexed="59"/>
        <rFont val="Times New Roman"/>
        <family val="1"/>
      </rPr>
      <t xml:space="preserve"> в границах сельских  поселений</t>
    </r>
    <r>
      <rPr>
        <sz val="12"/>
        <color indexed="59"/>
        <rFont val="Times New Roman"/>
        <family val="1"/>
      </rPr>
      <t>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</si>
  <si>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</t>
    </r>
  </si>
  <si>
    <r>
      <rPr>
        <b/>
        <sz val="12"/>
        <color indexed="59"/>
        <rFont val="Times New Roman"/>
        <family val="1"/>
      </rPr>
      <t xml:space="preserve">Доходы от реализации иного имущества, </t>
    </r>
    <r>
      <rPr>
        <sz val="12"/>
        <color indexed="59"/>
        <rFont val="Times New Roman"/>
        <family val="1"/>
      </rPr>
      <t>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</si>
  <si>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</si>
  <si>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"О бюджете Усть-Кутского муниципального образования на 2016 год"</t>
  </si>
  <si>
    <t>Прогнозируемые доходы районного бюджета на 2016 год</t>
  </si>
  <si>
    <t>182 1 01 02010 01 0000 110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</si>
  <si>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</si>
  <si>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</si>
  <si>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</si>
  <si>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</si>
  <si>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</si>
  <si>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182 1 01 02040 01 0000 110</t>
  </si>
  <si>
    <t>917 1 08 07084 01 0000 110</t>
  </si>
  <si>
    <t>917 2 02 03007 05 0000 151</t>
  </si>
  <si>
    <r>
      <t xml:space="preserve">Субвенции бюджетам муниципальных районов </t>
    </r>
    <r>
      <rPr>
        <b/>
        <sz val="12"/>
        <color indexed="59"/>
        <rFont val="Times New Roman"/>
        <family val="1"/>
      </rPr>
      <t>на составление (изменение) списков кандидатов в присяжные заседатели федеральных судов общей юрисдикции в Российской Федерации</t>
    </r>
  </si>
  <si>
    <t>902 2 02 03999 05 0003 151</t>
  </si>
  <si>
    <r>
      <t>Прочие субвенции бюджетам муниципальных районов</t>
    </r>
    <r>
      <rPr>
        <b/>
        <sz val="12"/>
        <color indexed="59"/>
        <rFont val="Times New Roman"/>
        <family val="1"/>
      </rPr>
      <t xml:space="preserve"> </t>
    </r>
    <r>
      <rPr>
        <b/>
        <sz val="12"/>
        <color indexed="59"/>
        <rFont val="Times New Roman"/>
        <family val="1"/>
      </rPr>
      <t>(Проведение Всероссийской сельскохозяйственной переписи)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</si>
  <si>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(Государственных полномочий в сфере труда)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</si>
  <si>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хранению, комплектованию, учету и использованию архивных документов, относящихся к государственной собственности Иркутской области)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</si>
  <si>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 (В области производства и оборота этилового спирта, алкогольной и спиртосодержащей продукции)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</si>
  <si>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</t>
    </r>
    <r>
      <rPr>
        <b/>
        <sz val="12"/>
        <color indexed="59"/>
        <rFont val="Times New Roman"/>
        <family val="1"/>
      </rPr>
      <t>о предоставлению мер социальной поддержки многодетным и малоимущим семьям)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</si>
  <si>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(В сфере обращения с безнадзорными собаками и кошками в Иркутской области)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</si>
  <si>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(На получение общедоступного и бесплатного дошкольного образования в муниципальных дошкольных образовательных и общеобразовательных организациях)</t>
    </r>
  </si>
  <si>
    <r>
      <t>Субвенции бюджетам муниципальных районов на выполнение передаваемых полномочий субъектов Российской Федерации (</t>
    </r>
    <r>
      <rPr>
        <b/>
        <sz val="12"/>
        <color indexed="59"/>
        <rFont val="Times New Roman"/>
        <family val="1"/>
      </rPr>
      <t>П</t>
    </r>
    <r>
      <rPr>
        <b/>
        <sz val="12"/>
        <color indexed="59"/>
        <rFont val="Times New Roman"/>
        <family val="1"/>
      </rPr>
      <t>о определению персонального состава и обеспечению деятельности административных комиссий)</t>
    </r>
  </si>
  <si>
    <r>
      <t>Субвенции бюджетам муниципальных районов на выполнение передаваемых полномочий субъектов Российской Федерации (</t>
    </r>
    <r>
      <rPr>
        <b/>
        <sz val="12"/>
        <color indexed="59"/>
        <rFont val="Times New Roman"/>
        <family val="1"/>
      </rPr>
      <t>П</t>
    </r>
    <r>
      <rPr>
        <b/>
        <sz val="12"/>
        <color indexed="59"/>
        <rFont val="Times New Roman"/>
        <family val="1"/>
      </rPr>
      <t>о</t>
    </r>
    <r>
      <rPr>
        <b/>
        <sz val="12"/>
        <color indexed="59"/>
        <rFont val="Times New Roman"/>
        <family val="1"/>
      </rPr>
      <t xml:space="preserve">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ответственности)</t>
    </r>
  </si>
  <si>
    <r>
      <t>Прочие субвенции бюджетам муниципальных районов (</t>
    </r>
    <r>
      <rPr>
        <b/>
        <sz val="12"/>
        <color indexed="59"/>
        <rFont val="Times New Roman"/>
        <family val="1"/>
      </rPr>
      <t>Н</t>
    </r>
    <r>
      <rPr>
        <b/>
        <sz val="12"/>
        <color indexed="59"/>
        <rFont val="Times New Roman"/>
        <family val="1"/>
      </rPr>
      <t xml:space="preserve">а </t>
    </r>
    <r>
      <rPr>
        <b/>
        <sz val="12"/>
        <color indexed="59"/>
        <rFont val="Times New Roman"/>
        <family val="1"/>
      </rPr>
      <t xml:space="preserve">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
</t>
    </r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</si>
  <si>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</si>
  <si>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907 2 07 05020 05 0000 180</t>
  </si>
  <si>
    <t>000 2 07 05020 05 0000 180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</si>
  <si>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271.1 и 228 Налогового кодекса Российской Федерации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</si>
  <si>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</si>
  <si>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r>
      <t>Субвенции бюджетам муниципальных районов на выполнение передаваемых полномочий субъектов Российской Федерации (</t>
    </r>
    <r>
      <rPr>
        <b/>
        <sz val="12"/>
        <color indexed="59"/>
        <rFont val="Times New Roman"/>
        <family val="1"/>
      </rPr>
      <t>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прав)</t>
    </r>
  </si>
  <si>
    <r>
      <t>Прочие межбюджетные трансферты, передаваемые бюджетам муниципальных районов (</t>
    </r>
    <r>
      <rPr>
        <b/>
        <sz val="12"/>
        <color indexed="59"/>
        <rFont val="Times New Roman"/>
        <family val="1"/>
      </rPr>
  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</si>
</sst>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59"/>
      <name val="Times New Roman"/>
      <family val="1"/>
    </font>
    <font>
      <b/>
      <sz val="12"/>
      <name val="Times New Roman"/>
      <family val="1"/>
    </font>
    <font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 Cyr"/>
      <family val="0"/>
    </font>
    <font>
      <sz val="12"/>
      <color indexed="59"/>
      <name val="Arial"/>
      <family val="2"/>
    </font>
    <font>
      <sz val="12"/>
      <color indexed="59"/>
      <name val="Arial Cyr"/>
      <family val="0"/>
    </font>
    <font>
      <b/>
      <sz val="14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Arial Cyr"/>
      <family val="0"/>
    </font>
    <font>
      <b/>
      <sz val="12"/>
      <color theme="2" tint="-0.8999800086021423"/>
      <name val="Times New Roman"/>
      <family val="1"/>
    </font>
    <font>
      <sz val="12"/>
      <color theme="2" tint="-0.8999800086021423"/>
      <name val="Times New Roman"/>
      <family val="1"/>
    </font>
    <font>
      <sz val="12"/>
      <color theme="2" tint="-0.8999800086021423"/>
      <name val="Arial"/>
      <family val="2"/>
    </font>
    <font>
      <sz val="12"/>
      <color theme="2" tint="-0.8999800086021423"/>
      <name val="Arial Cyr"/>
      <family val="0"/>
    </font>
    <font>
      <b/>
      <sz val="14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1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49" fontId="42" fillId="30" borderId="10" xfId="0" applyNumberFormat="1" applyFont="1" applyFill="1" applyBorder="1" applyAlignment="1">
      <alignment horizontal="center" vertical="center" wrapText="1"/>
    </xf>
    <xf numFmtId="0" fontId="42" fillId="30" borderId="10" xfId="0" applyFont="1" applyFill="1" applyBorder="1" applyAlignment="1">
      <alignment horizontal="left" vertical="center" wrapText="1"/>
    </xf>
    <xf numFmtId="165" fontId="42" fillId="30" borderId="10" xfId="0" applyNumberFormat="1" applyFont="1" applyFill="1" applyBorder="1" applyAlignment="1">
      <alignment vertical="center"/>
    </xf>
    <xf numFmtId="3" fontId="42" fillId="30" borderId="10" xfId="0" applyNumberFormat="1" applyFont="1" applyFill="1" applyBorder="1" applyAlignment="1">
      <alignment horizontal="left" vertical="center" wrapText="1"/>
    </xf>
    <xf numFmtId="165" fontId="42" fillId="0" borderId="10" xfId="0" applyNumberFormat="1" applyFont="1" applyBorder="1" applyAlignment="1">
      <alignment vertical="center"/>
    </xf>
    <xf numFmtId="49" fontId="43" fillId="30" borderId="10" xfId="0" applyNumberFormat="1" applyFont="1" applyFill="1" applyBorder="1" applyAlignment="1">
      <alignment horizontal="center" vertical="center" wrapText="1"/>
    </xf>
    <xf numFmtId="3" fontId="43" fillId="30" borderId="10" xfId="0" applyNumberFormat="1" applyFont="1" applyFill="1" applyBorder="1" applyAlignment="1">
      <alignment horizontal="left" vertical="center" wrapText="1"/>
    </xf>
    <xf numFmtId="165" fontId="43" fillId="0" borderId="10" xfId="0" applyNumberFormat="1" applyFont="1" applyBorder="1" applyAlignment="1">
      <alignment vertical="center"/>
    </xf>
    <xf numFmtId="165" fontId="43" fillId="30" borderId="10" xfId="0" applyNumberFormat="1" applyFont="1" applyFill="1" applyBorder="1" applyAlignment="1">
      <alignment horizontal="right" vertical="center" wrapText="1"/>
    </xf>
    <xf numFmtId="165" fontId="42" fillId="30" borderId="10" xfId="0" applyNumberFormat="1" applyFont="1" applyFill="1" applyBorder="1" applyAlignment="1">
      <alignment horizontal="right" vertical="center" wrapText="1"/>
    </xf>
    <xf numFmtId="49" fontId="42" fillId="31" borderId="10" xfId="0" applyNumberFormat="1" applyFont="1" applyFill="1" applyBorder="1" applyAlignment="1">
      <alignment horizontal="center" vertical="center" wrapText="1"/>
    </xf>
    <xf numFmtId="3" fontId="42" fillId="31" borderId="10" xfId="0" applyNumberFormat="1" applyFont="1" applyFill="1" applyBorder="1" applyAlignment="1">
      <alignment horizontal="left" vertical="center" wrapText="1"/>
    </xf>
    <xf numFmtId="165" fontId="42" fillId="31" borderId="10" xfId="0" applyNumberFormat="1" applyFont="1" applyFill="1" applyBorder="1" applyAlignment="1">
      <alignment vertical="center"/>
    </xf>
    <xf numFmtId="49" fontId="43" fillId="31" borderId="10" xfId="0" applyNumberFormat="1" applyFont="1" applyFill="1" applyBorder="1" applyAlignment="1">
      <alignment horizontal="center" vertical="center" wrapText="1"/>
    </xf>
    <xf numFmtId="3" fontId="43" fillId="31" borderId="10" xfId="0" applyNumberFormat="1" applyFont="1" applyFill="1" applyBorder="1" applyAlignment="1">
      <alignment horizontal="left" vertical="center" wrapText="1"/>
    </xf>
    <xf numFmtId="165" fontId="43" fillId="31" borderId="10" xfId="0" applyNumberFormat="1" applyFont="1" applyFill="1" applyBorder="1" applyAlignment="1">
      <alignment horizontal="right" vertical="center" wrapText="1"/>
    </xf>
    <xf numFmtId="165" fontId="42" fillId="31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165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left" vertical="center" wrapText="1"/>
    </xf>
    <xf numFmtId="0" fontId="42" fillId="30" borderId="10" xfId="0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horizontal="left" vertical="center" wrapText="1"/>
    </xf>
    <xf numFmtId="165" fontId="5" fillId="30" borderId="10" xfId="0" applyNumberFormat="1" applyFont="1" applyFill="1" applyBorder="1" applyAlignment="1">
      <alignment horizontal="righ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left" vertical="center" wrapText="1"/>
    </xf>
    <xf numFmtId="165" fontId="3" fillId="3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6" fillId="30" borderId="10" xfId="0" applyNumberFormat="1" applyFont="1" applyFill="1" applyBorder="1" applyAlignment="1">
      <alignment horizontal="left" vertical="center" wrapText="1"/>
    </xf>
    <xf numFmtId="165" fontId="3" fillId="31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3" fontId="43" fillId="30" borderId="10" xfId="0" applyNumberFormat="1" applyFont="1" applyFill="1" applyBorder="1" applyAlignment="1">
      <alignment horizontal="left" wrapText="1"/>
    </xf>
    <xf numFmtId="0" fontId="6" fillId="3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right" vertical="center"/>
    </xf>
    <xf numFmtId="3" fontId="42" fillId="30" borderId="10" xfId="0" applyNumberFormat="1" applyFont="1" applyFill="1" applyBorder="1" applyAlignment="1">
      <alignment horizontal="center" vertical="center" wrapText="1"/>
    </xf>
    <xf numFmtId="170" fontId="42" fillId="30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Fill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3"/>
  <sheetViews>
    <sheetView tabSelected="1" zoomScaleSheetLayoutView="50" zoomScalePageLayoutView="0" workbookViewId="0" topLeftCell="A1">
      <pane xSplit="2" ySplit="10" topLeftCell="C10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1" sqref="B111"/>
    </sheetView>
  </sheetViews>
  <sheetFormatPr defaultColWidth="9.00390625" defaultRowHeight="12.75" outlineLevelCol="1"/>
  <cols>
    <col min="1" max="1" width="28.875" style="11" customWidth="1"/>
    <col min="2" max="2" width="77.75390625" style="4" customWidth="1"/>
    <col min="3" max="3" width="19.625" style="5" customWidth="1"/>
    <col min="4" max="4" width="9.125" style="0" customWidth="1" outlineLevel="1"/>
    <col min="5" max="5" width="9.875" style="0" customWidth="1" outlineLevel="1"/>
    <col min="6" max="28" width="9.125" style="0" customWidth="1" outlineLevel="1"/>
    <col min="33" max="44" width="9.125" style="0" customWidth="1" outlineLevel="1"/>
  </cols>
  <sheetData>
    <row r="1" spans="1:3" ht="16.5" customHeight="1">
      <c r="A1" s="62" t="s">
        <v>122</v>
      </c>
      <c r="B1" s="63"/>
      <c r="C1" s="63"/>
    </row>
    <row r="2" spans="1:3" ht="16.5" customHeight="1">
      <c r="A2" s="64" t="s">
        <v>90</v>
      </c>
      <c r="B2" s="65"/>
      <c r="C2" s="65"/>
    </row>
    <row r="3" spans="1:3" ht="15" customHeight="1">
      <c r="A3" s="64" t="s">
        <v>212</v>
      </c>
      <c r="B3" s="66"/>
      <c r="C3" s="66"/>
    </row>
    <row r="4" spans="1:3" ht="15.75" customHeight="1">
      <c r="A4" s="64" t="s">
        <v>82</v>
      </c>
      <c r="B4" s="65"/>
      <c r="C4" s="65"/>
    </row>
    <row r="5" spans="1:3" ht="56.25" customHeight="1">
      <c r="A5" s="14"/>
      <c r="B5" s="15"/>
      <c r="C5" s="16"/>
    </row>
    <row r="6" spans="1:3" s="1" customFormat="1" ht="18.75">
      <c r="A6" s="67" t="s">
        <v>213</v>
      </c>
      <c r="B6" s="67"/>
      <c r="C6" s="67"/>
    </row>
    <row r="7" spans="1:3" s="1" customFormat="1" ht="11.25" customHeight="1">
      <c r="A7" s="68"/>
      <c r="B7" s="68"/>
      <c r="C7" s="53"/>
    </row>
    <row r="8" spans="1:5" s="1" customFormat="1" ht="18" customHeight="1">
      <c r="A8" s="58"/>
      <c r="B8" s="58"/>
      <c r="C8" s="54" t="s">
        <v>150</v>
      </c>
      <c r="D8" s="2"/>
      <c r="E8" s="2"/>
    </row>
    <row r="9" spans="1:3" ht="12.75" customHeight="1">
      <c r="A9" s="59" t="s">
        <v>6</v>
      </c>
      <c r="B9" s="59" t="s">
        <v>45</v>
      </c>
      <c r="C9" s="60" t="s">
        <v>7</v>
      </c>
    </row>
    <row r="10" spans="1:3" ht="38.25" customHeight="1">
      <c r="A10" s="59"/>
      <c r="B10" s="59"/>
      <c r="C10" s="61"/>
    </row>
    <row r="11" spans="1:3" ht="22.5" customHeight="1">
      <c r="A11" s="17" t="s">
        <v>14</v>
      </c>
      <c r="B11" s="18" t="s">
        <v>21</v>
      </c>
      <c r="C11" s="19">
        <f>C12+C37</f>
        <v>604847.8</v>
      </c>
    </row>
    <row r="12" spans="1:3" ht="21" customHeight="1">
      <c r="A12" s="17" t="s">
        <v>14</v>
      </c>
      <c r="B12" s="18" t="s">
        <v>56</v>
      </c>
      <c r="C12" s="19">
        <f>C13+C19+C24+C28+C31+C35</f>
        <v>485221.2</v>
      </c>
    </row>
    <row r="13" spans="1:3" ht="19.5" customHeight="1">
      <c r="A13" s="17" t="s">
        <v>1</v>
      </c>
      <c r="B13" s="20" t="s">
        <v>43</v>
      </c>
      <c r="C13" s="21">
        <f>C14</f>
        <v>428764</v>
      </c>
    </row>
    <row r="14" spans="1:3" ht="15.75" customHeight="1">
      <c r="A14" s="17" t="s">
        <v>9</v>
      </c>
      <c r="B14" s="20" t="s">
        <v>8</v>
      </c>
      <c r="C14" s="21">
        <f>SUM(C15:C18)</f>
        <v>428764</v>
      </c>
    </row>
    <row r="15" spans="1:3" ht="68.25" customHeight="1">
      <c r="A15" s="22" t="s">
        <v>214</v>
      </c>
      <c r="B15" s="23" t="s">
        <v>238</v>
      </c>
      <c r="C15" s="24">
        <v>425624</v>
      </c>
    </row>
    <row r="16" spans="1:3" ht="98.25" customHeight="1">
      <c r="A16" s="22" t="s">
        <v>215</v>
      </c>
      <c r="B16" s="23" t="s">
        <v>216</v>
      </c>
      <c r="C16" s="24">
        <v>890</v>
      </c>
    </row>
    <row r="17" spans="1:3" ht="39" customHeight="1">
      <c r="A17" s="22" t="s">
        <v>218</v>
      </c>
      <c r="B17" s="23" t="s">
        <v>217</v>
      </c>
      <c r="C17" s="24">
        <v>890</v>
      </c>
    </row>
    <row r="18" spans="1:3" ht="81" customHeight="1">
      <c r="A18" s="22" t="s">
        <v>220</v>
      </c>
      <c r="B18" s="23" t="s">
        <v>219</v>
      </c>
      <c r="C18" s="24">
        <v>1360</v>
      </c>
    </row>
    <row r="19" spans="1:3" ht="40.5" customHeight="1">
      <c r="A19" s="17" t="s">
        <v>151</v>
      </c>
      <c r="B19" s="20" t="s">
        <v>89</v>
      </c>
      <c r="C19" s="21">
        <f>SUM(C20:C23)</f>
        <v>6055.400000000001</v>
      </c>
    </row>
    <row r="20" spans="1:3" ht="67.5" customHeight="1">
      <c r="A20" s="22" t="s">
        <v>152</v>
      </c>
      <c r="B20" s="49" t="s">
        <v>156</v>
      </c>
      <c r="C20" s="24">
        <v>2148.6</v>
      </c>
    </row>
    <row r="21" spans="1:3" ht="82.5" customHeight="1">
      <c r="A21" s="22" t="s">
        <v>153</v>
      </c>
      <c r="B21" s="23" t="s">
        <v>157</v>
      </c>
      <c r="C21" s="24">
        <v>32.6</v>
      </c>
    </row>
    <row r="22" spans="1:3" ht="65.25" customHeight="1">
      <c r="A22" s="22" t="s">
        <v>154</v>
      </c>
      <c r="B22" s="23" t="s">
        <v>158</v>
      </c>
      <c r="C22" s="24">
        <v>4689.6</v>
      </c>
    </row>
    <row r="23" spans="1:3" ht="67.5" customHeight="1">
      <c r="A23" s="22" t="s">
        <v>155</v>
      </c>
      <c r="B23" s="23" t="s">
        <v>159</v>
      </c>
      <c r="C23" s="24">
        <v>-815.4</v>
      </c>
    </row>
    <row r="24" spans="1:3" ht="20.25" customHeight="1">
      <c r="A24" s="17" t="s">
        <v>2</v>
      </c>
      <c r="B24" s="20" t="s">
        <v>0</v>
      </c>
      <c r="C24" s="21">
        <f>SUM(C25:C27)</f>
        <v>40057.5</v>
      </c>
    </row>
    <row r="25" spans="1:3" ht="19.5" customHeight="1">
      <c r="A25" s="22" t="s">
        <v>67</v>
      </c>
      <c r="B25" s="23" t="s">
        <v>20</v>
      </c>
      <c r="C25" s="25">
        <v>40000</v>
      </c>
    </row>
    <row r="26" spans="1:3" ht="14.25" customHeight="1">
      <c r="A26" s="22" t="s">
        <v>68</v>
      </c>
      <c r="B26" s="23" t="s">
        <v>19</v>
      </c>
      <c r="C26" s="25">
        <v>4.2</v>
      </c>
    </row>
    <row r="27" spans="1:3" ht="36.75" customHeight="1">
      <c r="A27" s="22" t="s">
        <v>131</v>
      </c>
      <c r="B27" s="23" t="s">
        <v>132</v>
      </c>
      <c r="C27" s="25">
        <v>53.3</v>
      </c>
    </row>
    <row r="28" spans="1:3" ht="14.25" customHeight="1">
      <c r="A28" s="40" t="s">
        <v>133</v>
      </c>
      <c r="B28" s="41" t="s">
        <v>134</v>
      </c>
      <c r="C28" s="42">
        <f>C29+C30</f>
        <v>10.3</v>
      </c>
    </row>
    <row r="29" spans="1:3" ht="31.5" hidden="1">
      <c r="A29" s="43" t="s">
        <v>160</v>
      </c>
      <c r="B29" s="44" t="s">
        <v>162</v>
      </c>
      <c r="C29" s="45">
        <v>0</v>
      </c>
    </row>
    <row r="30" spans="1:3" ht="33.75" customHeight="1">
      <c r="A30" s="43" t="s">
        <v>161</v>
      </c>
      <c r="B30" s="44" t="s">
        <v>163</v>
      </c>
      <c r="C30" s="45">
        <v>10.3</v>
      </c>
    </row>
    <row r="31" spans="1:3" ht="15.75">
      <c r="A31" s="17" t="s">
        <v>5</v>
      </c>
      <c r="B31" s="20" t="s">
        <v>3</v>
      </c>
      <c r="C31" s="21">
        <f>C32+C33+C34</f>
        <v>10334</v>
      </c>
    </row>
    <row r="32" spans="1:3" ht="50.25" customHeight="1">
      <c r="A32" s="22" t="s">
        <v>46</v>
      </c>
      <c r="B32" s="23" t="s">
        <v>47</v>
      </c>
      <c r="C32" s="25">
        <v>9500</v>
      </c>
    </row>
    <row r="33" spans="1:3" ht="61.5" customHeight="1">
      <c r="A33" s="22" t="s">
        <v>221</v>
      </c>
      <c r="B33" s="23" t="s">
        <v>48</v>
      </c>
      <c r="C33" s="25">
        <v>834</v>
      </c>
    </row>
    <row r="34" spans="1:3" ht="39" customHeight="1" hidden="1">
      <c r="A34" s="22" t="s">
        <v>181</v>
      </c>
      <c r="B34" s="23" t="s">
        <v>182</v>
      </c>
      <c r="C34" s="25"/>
    </row>
    <row r="35" spans="1:3" ht="39" customHeight="1" hidden="1">
      <c r="A35" s="17" t="s">
        <v>205</v>
      </c>
      <c r="B35" s="20" t="s">
        <v>204</v>
      </c>
      <c r="C35" s="26">
        <f>C36</f>
        <v>0</v>
      </c>
    </row>
    <row r="36" spans="1:3" ht="39" customHeight="1" hidden="1">
      <c r="A36" s="22" t="s">
        <v>207</v>
      </c>
      <c r="B36" s="23" t="s">
        <v>206</v>
      </c>
      <c r="C36" s="25"/>
    </row>
    <row r="37" spans="1:3" ht="18.75" customHeight="1">
      <c r="A37" s="17" t="s">
        <v>41</v>
      </c>
      <c r="B37" s="20" t="s">
        <v>57</v>
      </c>
      <c r="C37" s="26">
        <f>C38+C44+C50+C56+C61+C77</f>
        <v>119626.59999999999</v>
      </c>
    </row>
    <row r="38" spans="1:3" ht="39.75" customHeight="1">
      <c r="A38" s="17" t="s">
        <v>41</v>
      </c>
      <c r="B38" s="20" t="s">
        <v>44</v>
      </c>
      <c r="C38" s="21">
        <f>SUM(C39:C43)</f>
        <v>29017</v>
      </c>
    </row>
    <row r="39" spans="1:3" ht="49.5" customHeight="1">
      <c r="A39" s="22" t="s">
        <v>26</v>
      </c>
      <c r="B39" s="23" t="s">
        <v>25</v>
      </c>
      <c r="C39" s="25">
        <v>4500</v>
      </c>
    </row>
    <row r="40" spans="1:3" ht="70.5" customHeight="1">
      <c r="A40" s="22" t="s">
        <v>58</v>
      </c>
      <c r="B40" s="23" t="s">
        <v>208</v>
      </c>
      <c r="C40" s="25">
        <v>337</v>
      </c>
    </row>
    <row r="41" spans="1:3" ht="66.75" customHeight="1">
      <c r="A41" s="22" t="s">
        <v>164</v>
      </c>
      <c r="B41" s="23" t="s">
        <v>209</v>
      </c>
      <c r="C41" s="25">
        <v>13120</v>
      </c>
    </row>
    <row r="42" spans="1:3" ht="33.75" customHeight="1">
      <c r="A42" s="22" t="s">
        <v>169</v>
      </c>
      <c r="B42" s="23" t="s">
        <v>170</v>
      </c>
      <c r="C42" s="25">
        <v>11000</v>
      </c>
    </row>
    <row r="43" spans="1:3" ht="48.75" customHeight="1">
      <c r="A43" s="22" t="s">
        <v>27</v>
      </c>
      <c r="B43" s="23" t="s">
        <v>38</v>
      </c>
      <c r="C43" s="25">
        <v>60</v>
      </c>
    </row>
    <row r="44" spans="1:3" ht="25.5" customHeight="1">
      <c r="A44" s="17" t="s">
        <v>51</v>
      </c>
      <c r="B44" s="20" t="s">
        <v>10</v>
      </c>
      <c r="C44" s="21">
        <f>SUM(C45:C49)</f>
        <v>3816.2000000000003</v>
      </c>
    </row>
    <row r="45" spans="1:3" ht="32.25" customHeight="1">
      <c r="A45" s="22" t="s">
        <v>91</v>
      </c>
      <c r="B45" s="23" t="s">
        <v>92</v>
      </c>
      <c r="C45" s="24">
        <v>266</v>
      </c>
    </row>
    <row r="46" spans="1:3" ht="32.25" customHeight="1" hidden="1">
      <c r="A46" s="22" t="s">
        <v>93</v>
      </c>
      <c r="B46" s="23" t="s">
        <v>94</v>
      </c>
      <c r="C46" s="24"/>
    </row>
    <row r="47" spans="1:3" ht="22.5" customHeight="1">
      <c r="A47" s="22" t="s">
        <v>95</v>
      </c>
      <c r="B47" s="23" t="s">
        <v>96</v>
      </c>
      <c r="C47" s="24">
        <v>24.4</v>
      </c>
    </row>
    <row r="48" spans="1:3" ht="21" customHeight="1">
      <c r="A48" s="22" t="s">
        <v>97</v>
      </c>
      <c r="B48" s="23" t="s">
        <v>98</v>
      </c>
      <c r="C48" s="24">
        <v>2150.8</v>
      </c>
    </row>
    <row r="49" spans="1:3" ht="36.75" customHeight="1">
      <c r="A49" s="22" t="s">
        <v>99</v>
      </c>
      <c r="B49" s="23" t="s">
        <v>239</v>
      </c>
      <c r="C49" s="24">
        <v>1375</v>
      </c>
    </row>
    <row r="50" spans="1:3" ht="33" customHeight="1">
      <c r="A50" s="27" t="s">
        <v>52</v>
      </c>
      <c r="B50" s="28" t="s">
        <v>12</v>
      </c>
      <c r="C50" s="29">
        <f>C51+C53</f>
        <v>64408.7</v>
      </c>
    </row>
    <row r="51" spans="1:3" ht="19.5" customHeight="1">
      <c r="A51" s="27" t="s">
        <v>63</v>
      </c>
      <c r="B51" s="28" t="s">
        <v>64</v>
      </c>
      <c r="C51" s="29">
        <f>C52</f>
        <v>63278.5</v>
      </c>
    </row>
    <row r="52" spans="1:3" ht="32.25" customHeight="1">
      <c r="A52" s="30" t="s">
        <v>60</v>
      </c>
      <c r="B52" s="31" t="s">
        <v>53</v>
      </c>
      <c r="C52" s="32">
        <v>63278.5</v>
      </c>
    </row>
    <row r="53" spans="1:3" ht="23.25" customHeight="1">
      <c r="A53" s="27" t="s">
        <v>65</v>
      </c>
      <c r="B53" s="28" t="s">
        <v>66</v>
      </c>
      <c r="C53" s="33">
        <f>C54+C55</f>
        <v>1130.2</v>
      </c>
    </row>
    <row r="54" spans="1:3" ht="31.5" customHeight="1">
      <c r="A54" s="30" t="s">
        <v>54</v>
      </c>
      <c r="B54" s="31" t="s">
        <v>55</v>
      </c>
      <c r="C54" s="32">
        <v>1130.2</v>
      </c>
    </row>
    <row r="55" spans="1:3" ht="15" customHeight="1" hidden="1">
      <c r="A55" s="30" t="s">
        <v>61</v>
      </c>
      <c r="B55" s="31" t="s">
        <v>62</v>
      </c>
      <c r="C55" s="32"/>
    </row>
    <row r="56" spans="1:3" ht="35.25" customHeight="1">
      <c r="A56" s="27" t="s">
        <v>42</v>
      </c>
      <c r="B56" s="28" t="s">
        <v>4</v>
      </c>
      <c r="C56" s="29">
        <f>SUM(C57:C60)</f>
        <v>19561</v>
      </c>
    </row>
    <row r="57" spans="1:3" ht="82.5" customHeight="1">
      <c r="A57" s="22" t="s">
        <v>59</v>
      </c>
      <c r="B57" s="52" t="s">
        <v>210</v>
      </c>
      <c r="C57" s="25">
        <v>9600</v>
      </c>
    </row>
    <row r="58" spans="1:3" ht="47.25">
      <c r="A58" s="22" t="s">
        <v>183</v>
      </c>
      <c r="B58" s="34" t="s">
        <v>184</v>
      </c>
      <c r="C58" s="25">
        <v>20</v>
      </c>
    </row>
    <row r="59" spans="1:3" s="3" customFormat="1" ht="55.5" customHeight="1">
      <c r="A59" s="22" t="s">
        <v>165</v>
      </c>
      <c r="B59" s="35" t="s">
        <v>166</v>
      </c>
      <c r="C59" s="25">
        <v>6210</v>
      </c>
    </row>
    <row r="60" spans="1:3" s="3" customFormat="1" ht="55.5" customHeight="1">
      <c r="A60" s="22" t="s">
        <v>185</v>
      </c>
      <c r="B60" s="56" t="s">
        <v>186</v>
      </c>
      <c r="C60" s="25">
        <v>3731</v>
      </c>
    </row>
    <row r="61" spans="1:3" ht="15.75" customHeight="1">
      <c r="A61" s="17" t="s">
        <v>13</v>
      </c>
      <c r="B61" s="20" t="s">
        <v>11</v>
      </c>
      <c r="C61" s="21">
        <f>SUM(C62:C76)</f>
        <v>2823.7</v>
      </c>
    </row>
    <row r="62" spans="1:3" ht="68.25" customHeight="1">
      <c r="A62" s="22" t="s">
        <v>49</v>
      </c>
      <c r="B62" s="34" t="s">
        <v>167</v>
      </c>
      <c r="C62" s="25">
        <v>266.5</v>
      </c>
    </row>
    <row r="63" spans="1:3" ht="55.5" customHeight="1">
      <c r="A63" s="22" t="s">
        <v>83</v>
      </c>
      <c r="B63" s="34" t="s">
        <v>84</v>
      </c>
      <c r="C63" s="25">
        <v>32</v>
      </c>
    </row>
    <row r="64" spans="1:3" ht="52.5" customHeight="1">
      <c r="A64" s="22" t="s">
        <v>31</v>
      </c>
      <c r="B64" s="34" t="s">
        <v>30</v>
      </c>
      <c r="C64" s="25">
        <v>106.6</v>
      </c>
    </row>
    <row r="65" spans="1:3" ht="54.75" customHeight="1">
      <c r="A65" s="22" t="s">
        <v>135</v>
      </c>
      <c r="B65" s="34" t="s">
        <v>136</v>
      </c>
      <c r="C65" s="25">
        <v>160</v>
      </c>
    </row>
    <row r="66" spans="1:3" ht="54.75" customHeight="1">
      <c r="A66" s="22" t="s">
        <v>187</v>
      </c>
      <c r="B66" s="34" t="s">
        <v>188</v>
      </c>
      <c r="C66" s="25">
        <v>15</v>
      </c>
    </row>
    <row r="67" spans="1:3" ht="34.5" customHeight="1">
      <c r="A67" s="22" t="s">
        <v>35</v>
      </c>
      <c r="B67" s="34" t="s">
        <v>168</v>
      </c>
      <c r="C67" s="25">
        <v>25</v>
      </c>
    </row>
    <row r="68" spans="1:3" ht="37.5" customHeight="1">
      <c r="A68" s="22" t="s">
        <v>85</v>
      </c>
      <c r="B68" s="48" t="s">
        <v>86</v>
      </c>
      <c r="C68" s="25">
        <v>25</v>
      </c>
    </row>
    <row r="69" spans="1:3" ht="15.75" customHeight="1">
      <c r="A69" s="22" t="s">
        <v>36</v>
      </c>
      <c r="B69" s="34" t="s">
        <v>37</v>
      </c>
      <c r="C69" s="25">
        <v>61.6</v>
      </c>
    </row>
    <row r="70" spans="1:3" ht="50.25" customHeight="1">
      <c r="A70" s="22" t="s">
        <v>32</v>
      </c>
      <c r="B70" s="34" t="s">
        <v>33</v>
      </c>
      <c r="C70" s="25">
        <v>516</v>
      </c>
    </row>
    <row r="71" spans="1:3" ht="50.25" customHeight="1">
      <c r="A71" s="22" t="s">
        <v>189</v>
      </c>
      <c r="B71" s="34" t="s">
        <v>190</v>
      </c>
      <c r="C71" s="25">
        <v>5</v>
      </c>
    </row>
    <row r="72" spans="1:3" ht="36.75" customHeight="1">
      <c r="A72" s="22" t="s">
        <v>100</v>
      </c>
      <c r="B72" s="34" t="s">
        <v>101</v>
      </c>
      <c r="C72" s="25">
        <v>200</v>
      </c>
    </row>
    <row r="73" spans="1:3" ht="64.5" customHeight="1" hidden="1">
      <c r="A73" s="22" t="s">
        <v>191</v>
      </c>
      <c r="B73" s="34" t="s">
        <v>192</v>
      </c>
      <c r="C73" s="25"/>
    </row>
    <row r="74" spans="1:3" ht="35.25" customHeight="1">
      <c r="A74" s="22" t="s">
        <v>137</v>
      </c>
      <c r="B74" s="34" t="s">
        <v>138</v>
      </c>
      <c r="C74" s="25">
        <v>12</v>
      </c>
    </row>
    <row r="75" spans="1:3" ht="68.25" customHeight="1">
      <c r="A75" s="22" t="s">
        <v>87</v>
      </c>
      <c r="B75" s="34" t="s">
        <v>88</v>
      </c>
      <c r="C75" s="25">
        <v>18</v>
      </c>
    </row>
    <row r="76" spans="1:3" ht="31.5" customHeight="1">
      <c r="A76" s="22" t="s">
        <v>28</v>
      </c>
      <c r="B76" s="34" t="s">
        <v>22</v>
      </c>
      <c r="C76" s="25">
        <v>1381</v>
      </c>
    </row>
    <row r="77" spans="1:3" ht="31.5" customHeight="1" hidden="1">
      <c r="A77" s="17" t="s">
        <v>193</v>
      </c>
      <c r="B77" s="20" t="s">
        <v>194</v>
      </c>
      <c r="C77" s="21">
        <f>C78+C79</f>
        <v>0</v>
      </c>
    </row>
    <row r="78" spans="1:3" ht="31.5" customHeight="1" hidden="1">
      <c r="A78" s="22" t="s">
        <v>196</v>
      </c>
      <c r="B78" s="34" t="s">
        <v>195</v>
      </c>
      <c r="C78" s="25"/>
    </row>
    <row r="79" spans="1:3" ht="31.5" customHeight="1" hidden="1">
      <c r="A79" s="22" t="s">
        <v>197</v>
      </c>
      <c r="B79" s="34" t="s">
        <v>195</v>
      </c>
      <c r="C79" s="25"/>
    </row>
    <row r="80" spans="1:3" ht="15.75" customHeight="1">
      <c r="A80" s="17" t="s">
        <v>50</v>
      </c>
      <c r="B80" s="20" t="s">
        <v>79</v>
      </c>
      <c r="C80" s="19">
        <f>C81+C121+C125+C127</f>
        <v>796614.2999999999</v>
      </c>
    </row>
    <row r="81" spans="1:6" ht="36" customHeight="1">
      <c r="A81" s="17" t="s">
        <v>80</v>
      </c>
      <c r="B81" s="20" t="s">
        <v>81</v>
      </c>
      <c r="C81" s="19">
        <f>C82+C84+C93+C110</f>
        <v>795279.7</v>
      </c>
      <c r="E81" s="51"/>
      <c r="F81" s="51"/>
    </row>
    <row r="82" spans="1:3" ht="33.75" customHeight="1" hidden="1">
      <c r="A82" s="17" t="s">
        <v>15</v>
      </c>
      <c r="B82" s="20" t="s">
        <v>23</v>
      </c>
      <c r="C82" s="21">
        <f>C83</f>
        <v>0</v>
      </c>
    </row>
    <row r="83" spans="1:3" ht="36" customHeight="1" hidden="1">
      <c r="A83" s="22" t="s">
        <v>16</v>
      </c>
      <c r="B83" s="23" t="s">
        <v>17</v>
      </c>
      <c r="C83" s="24"/>
    </row>
    <row r="84" spans="1:3" ht="41.25" customHeight="1">
      <c r="A84" s="17" t="s">
        <v>120</v>
      </c>
      <c r="B84" s="20" t="s">
        <v>39</v>
      </c>
      <c r="C84" s="21">
        <f>SUM(C85:C88)</f>
        <v>152.7</v>
      </c>
    </row>
    <row r="85" spans="1:3" ht="49.5" customHeight="1" hidden="1">
      <c r="A85" s="22" t="s">
        <v>198</v>
      </c>
      <c r="B85" s="23" t="s">
        <v>199</v>
      </c>
      <c r="C85" s="50"/>
    </row>
    <row r="86" spans="1:3" ht="49.5" customHeight="1" hidden="1">
      <c r="A86" s="22" t="s">
        <v>200</v>
      </c>
      <c r="B86" s="23" t="s">
        <v>201</v>
      </c>
      <c r="C86" s="50"/>
    </row>
    <row r="87" spans="1:3" ht="50.25" customHeight="1" hidden="1">
      <c r="A87" s="22" t="s">
        <v>171</v>
      </c>
      <c r="B87" s="23" t="s">
        <v>211</v>
      </c>
      <c r="C87" s="50"/>
    </row>
    <row r="88" spans="1:3" ht="15.75" hidden="1">
      <c r="A88" s="17" t="s">
        <v>77</v>
      </c>
      <c r="B88" s="20" t="s">
        <v>78</v>
      </c>
      <c r="C88" s="21">
        <f>SUM(C89:C92)</f>
        <v>152.7</v>
      </c>
    </row>
    <row r="89" spans="1:3" ht="51" customHeight="1">
      <c r="A89" s="22" t="s">
        <v>121</v>
      </c>
      <c r="B89" s="23" t="s">
        <v>146</v>
      </c>
      <c r="C89" s="24">
        <v>152.7</v>
      </c>
    </row>
    <row r="90" spans="1:3" ht="66.75" customHeight="1" hidden="1">
      <c r="A90" s="22" t="s">
        <v>172</v>
      </c>
      <c r="B90" s="23" t="s">
        <v>173</v>
      </c>
      <c r="C90" s="24"/>
    </row>
    <row r="91" spans="1:3" ht="31.5" hidden="1">
      <c r="A91" s="22" t="s">
        <v>174</v>
      </c>
      <c r="B91" s="23" t="s">
        <v>175</v>
      </c>
      <c r="C91" s="24"/>
    </row>
    <row r="92" spans="1:3" ht="31.5" hidden="1">
      <c r="A92" s="22" t="s">
        <v>202</v>
      </c>
      <c r="B92" s="23" t="s">
        <v>203</v>
      </c>
      <c r="C92" s="24"/>
    </row>
    <row r="93" spans="1:3" ht="43.5" customHeight="1">
      <c r="A93" s="17" t="s">
        <v>107</v>
      </c>
      <c r="B93" s="20" t="s">
        <v>40</v>
      </c>
      <c r="C93" s="21">
        <f>C94+C95+C96+C97+C106</f>
        <v>785657</v>
      </c>
    </row>
    <row r="94" spans="1:3" s="57" customFormat="1" ht="57" customHeight="1">
      <c r="A94" s="22" t="s">
        <v>222</v>
      </c>
      <c r="B94" s="23" t="s">
        <v>223</v>
      </c>
      <c r="C94" s="24">
        <v>25.3</v>
      </c>
    </row>
    <row r="95" spans="1:3" ht="47.25" customHeight="1">
      <c r="A95" s="22" t="s">
        <v>103</v>
      </c>
      <c r="B95" s="23" t="s">
        <v>148</v>
      </c>
      <c r="C95" s="24">
        <v>35</v>
      </c>
    </row>
    <row r="96" spans="1:3" ht="41.25" customHeight="1">
      <c r="A96" s="22" t="s">
        <v>112</v>
      </c>
      <c r="B96" s="23" t="s">
        <v>149</v>
      </c>
      <c r="C96" s="25">
        <v>30500.5</v>
      </c>
    </row>
    <row r="97" spans="1:3" ht="32.25" customHeight="1">
      <c r="A97" s="17" t="s">
        <v>76</v>
      </c>
      <c r="B97" s="20" t="s">
        <v>235</v>
      </c>
      <c r="C97" s="26">
        <f>SUM(C98:C105)</f>
        <v>10173.600000000002</v>
      </c>
    </row>
    <row r="98" spans="1:3" ht="66" customHeight="1">
      <c r="A98" s="22" t="s">
        <v>104</v>
      </c>
      <c r="B98" s="23" t="s">
        <v>227</v>
      </c>
      <c r="C98" s="25">
        <v>2185</v>
      </c>
    </row>
    <row r="99" spans="1:3" ht="47.25" customHeight="1">
      <c r="A99" s="22" t="s">
        <v>108</v>
      </c>
      <c r="B99" s="23" t="s">
        <v>226</v>
      </c>
      <c r="C99" s="25">
        <v>832.1</v>
      </c>
    </row>
    <row r="100" spans="1:3" ht="80.25" customHeight="1">
      <c r="A100" s="22" t="s">
        <v>109</v>
      </c>
      <c r="B100" s="23" t="s">
        <v>240</v>
      </c>
      <c r="C100" s="25">
        <v>1676.5</v>
      </c>
    </row>
    <row r="101" spans="1:3" ht="53.25" customHeight="1">
      <c r="A101" s="22" t="s">
        <v>123</v>
      </c>
      <c r="B101" s="23" t="s">
        <v>230</v>
      </c>
      <c r="C101" s="25">
        <v>201.3</v>
      </c>
    </row>
    <row r="102" spans="1:3" ht="54" customHeight="1">
      <c r="A102" s="22" t="s">
        <v>110</v>
      </c>
      <c r="B102" s="23" t="s">
        <v>228</v>
      </c>
      <c r="C102" s="25">
        <v>972.7</v>
      </c>
    </row>
    <row r="103" spans="1:3" ht="54.75" customHeight="1">
      <c r="A103" s="22" t="s">
        <v>113</v>
      </c>
      <c r="B103" s="23" t="s">
        <v>229</v>
      </c>
      <c r="C103" s="25">
        <v>3473.1</v>
      </c>
    </row>
    <row r="104" spans="1:3" ht="63" customHeight="1">
      <c r="A104" s="22" t="s">
        <v>111</v>
      </c>
      <c r="B104" s="23" t="s">
        <v>232</v>
      </c>
      <c r="C104" s="25">
        <v>832.2</v>
      </c>
    </row>
    <row r="105" spans="1:3" ht="94.5" customHeight="1">
      <c r="A105" s="22" t="s">
        <v>139</v>
      </c>
      <c r="B105" s="23" t="s">
        <v>233</v>
      </c>
      <c r="C105" s="25">
        <v>0.7</v>
      </c>
    </row>
    <row r="106" spans="1:3" ht="23.25" customHeight="1">
      <c r="A106" s="17" t="s">
        <v>114</v>
      </c>
      <c r="B106" s="20" t="s">
        <v>102</v>
      </c>
      <c r="C106" s="26">
        <f>C107+C108+C109</f>
        <v>744922.6</v>
      </c>
    </row>
    <row r="107" spans="1:3" ht="99" customHeight="1">
      <c r="A107" s="22" t="s">
        <v>105</v>
      </c>
      <c r="B107" s="55" t="s">
        <v>234</v>
      </c>
      <c r="C107" s="25">
        <v>508970.1</v>
      </c>
    </row>
    <row r="108" spans="1:3" ht="64.5" customHeight="1">
      <c r="A108" s="22" t="s">
        <v>106</v>
      </c>
      <c r="B108" s="23" t="s">
        <v>231</v>
      </c>
      <c r="C108" s="25">
        <v>235262.6</v>
      </c>
    </row>
    <row r="109" spans="1:3" ht="31.5">
      <c r="A109" s="22" t="s">
        <v>224</v>
      </c>
      <c r="B109" s="23" t="s">
        <v>225</v>
      </c>
      <c r="C109" s="25">
        <v>689.9</v>
      </c>
    </row>
    <row r="110" spans="1:3" ht="26.25" customHeight="1">
      <c r="A110" s="27" t="s">
        <v>118</v>
      </c>
      <c r="B110" s="20" t="s">
        <v>34</v>
      </c>
      <c r="C110" s="37">
        <f>C111+C119+C120</f>
        <v>9469.999999999998</v>
      </c>
    </row>
    <row r="111" spans="1:3" ht="70.5" customHeight="1">
      <c r="A111" s="27" t="s">
        <v>119</v>
      </c>
      <c r="B111" s="20" t="s">
        <v>29</v>
      </c>
      <c r="C111" s="26">
        <f>SUM(C112:C118)</f>
        <v>6025.699999999999</v>
      </c>
    </row>
    <row r="112" spans="1:3" ht="81.75" customHeight="1">
      <c r="A112" s="30" t="s">
        <v>69</v>
      </c>
      <c r="B112" s="23" t="s">
        <v>124</v>
      </c>
      <c r="C112" s="25">
        <v>1640.3</v>
      </c>
    </row>
    <row r="113" spans="1:3" ht="75.75" customHeight="1">
      <c r="A113" s="30" t="s">
        <v>70</v>
      </c>
      <c r="B113" s="23" t="s">
        <v>125</v>
      </c>
      <c r="C113" s="25">
        <v>305.5</v>
      </c>
    </row>
    <row r="114" spans="1:3" ht="79.5" customHeight="1">
      <c r="A114" s="30" t="s">
        <v>71</v>
      </c>
      <c r="B114" s="23" t="s">
        <v>126</v>
      </c>
      <c r="C114" s="25">
        <v>287.6</v>
      </c>
    </row>
    <row r="115" spans="1:3" ht="64.5" customHeight="1">
      <c r="A115" s="30" t="s">
        <v>72</v>
      </c>
      <c r="B115" s="23" t="s">
        <v>127</v>
      </c>
      <c r="C115" s="25">
        <v>306.7</v>
      </c>
    </row>
    <row r="116" spans="1:3" ht="80.25" customHeight="1">
      <c r="A116" s="30" t="s">
        <v>73</v>
      </c>
      <c r="B116" s="23" t="s">
        <v>128</v>
      </c>
      <c r="C116" s="25">
        <v>333.7</v>
      </c>
    </row>
    <row r="117" spans="1:3" ht="65.25" customHeight="1">
      <c r="A117" s="30" t="s">
        <v>140</v>
      </c>
      <c r="B117" s="23" t="s">
        <v>129</v>
      </c>
      <c r="C117" s="25">
        <v>2431</v>
      </c>
    </row>
    <row r="118" spans="1:3" ht="79.5" customHeight="1">
      <c r="A118" s="30" t="s">
        <v>141</v>
      </c>
      <c r="B118" s="23" t="s">
        <v>130</v>
      </c>
      <c r="C118" s="25">
        <v>720.9</v>
      </c>
    </row>
    <row r="119" spans="1:3" ht="54" customHeight="1">
      <c r="A119" s="30" t="s">
        <v>142</v>
      </c>
      <c r="B119" s="23" t="s">
        <v>147</v>
      </c>
      <c r="C119" s="25">
        <v>37.7</v>
      </c>
    </row>
    <row r="120" spans="1:3" ht="211.5" customHeight="1">
      <c r="A120" s="22" t="s">
        <v>117</v>
      </c>
      <c r="B120" s="36" t="s">
        <v>241</v>
      </c>
      <c r="C120" s="25">
        <v>3406.6</v>
      </c>
    </row>
    <row r="121" spans="1:3" ht="45" customHeight="1">
      <c r="A121" s="17" t="s">
        <v>75</v>
      </c>
      <c r="B121" s="38" t="s">
        <v>74</v>
      </c>
      <c r="C121" s="26">
        <f>SUM(C122:C124)</f>
        <v>483.4</v>
      </c>
    </row>
    <row r="122" spans="1:3" ht="48" customHeight="1" hidden="1">
      <c r="A122" s="22" t="s">
        <v>176</v>
      </c>
      <c r="B122" s="36" t="s">
        <v>116</v>
      </c>
      <c r="C122" s="25"/>
    </row>
    <row r="123" spans="1:3" ht="54.75" customHeight="1">
      <c r="A123" s="22" t="s">
        <v>115</v>
      </c>
      <c r="B123" s="36" t="s">
        <v>116</v>
      </c>
      <c r="C123" s="25">
        <v>319.2</v>
      </c>
    </row>
    <row r="124" spans="1:3" ht="53.25" customHeight="1">
      <c r="A124" s="22" t="s">
        <v>143</v>
      </c>
      <c r="B124" s="36" t="s">
        <v>116</v>
      </c>
      <c r="C124" s="25">
        <v>164.2</v>
      </c>
    </row>
    <row r="125" spans="1:3" ht="15.75">
      <c r="A125" s="40" t="s">
        <v>237</v>
      </c>
      <c r="B125" s="46" t="s">
        <v>144</v>
      </c>
      <c r="C125" s="42">
        <f>C126</f>
        <v>851.2</v>
      </c>
    </row>
    <row r="126" spans="1:3" ht="36.75" customHeight="1">
      <c r="A126" s="43" t="s">
        <v>236</v>
      </c>
      <c r="B126" s="47" t="s">
        <v>145</v>
      </c>
      <c r="C126" s="45">
        <v>851.2</v>
      </c>
    </row>
    <row r="127" spans="1:3" ht="45.75" customHeight="1" hidden="1">
      <c r="A127" s="40" t="s">
        <v>177</v>
      </c>
      <c r="B127" s="46" t="s">
        <v>178</v>
      </c>
      <c r="C127" s="42">
        <f>C128+C129</f>
        <v>0</v>
      </c>
    </row>
    <row r="128" spans="1:3" ht="47.25" customHeight="1" hidden="1">
      <c r="A128" s="43" t="s">
        <v>179</v>
      </c>
      <c r="B128" s="47" t="s">
        <v>178</v>
      </c>
      <c r="C128" s="45"/>
    </row>
    <row r="129" spans="1:3" ht="47.25" customHeight="1" hidden="1">
      <c r="A129" s="43" t="s">
        <v>180</v>
      </c>
      <c r="B129" s="47" t="s">
        <v>178</v>
      </c>
      <c r="C129" s="45"/>
    </row>
    <row r="130" spans="1:3" ht="23.25" customHeight="1">
      <c r="A130" s="17" t="s">
        <v>24</v>
      </c>
      <c r="B130" s="39" t="s">
        <v>18</v>
      </c>
      <c r="C130" s="19">
        <f>C11+C80</f>
        <v>1401462.1</v>
      </c>
    </row>
    <row r="131" spans="1:3" ht="20.25" customHeight="1">
      <c r="A131" s="8"/>
      <c r="B131" s="6"/>
      <c r="C131" s="6"/>
    </row>
    <row r="132" spans="1:3" ht="15.75">
      <c r="A132" s="9"/>
      <c r="B132" s="7"/>
      <c r="C132" s="13"/>
    </row>
    <row r="133" ht="12.75">
      <c r="A133" s="10"/>
    </row>
    <row r="134" ht="12.75">
      <c r="A134" s="10"/>
    </row>
    <row r="135" ht="12.75">
      <c r="A135" s="10"/>
    </row>
    <row r="136" spans="1:3" ht="12.75">
      <c r="A136" s="10"/>
      <c r="C136" s="12"/>
    </row>
    <row r="137" spans="1:44" s="4" customFormat="1" ht="12.75">
      <c r="A137" s="10"/>
      <c r="C137" s="5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s="4" customFormat="1" ht="12.75">
      <c r="A138" s="10"/>
      <c r="C138" s="5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4" customFormat="1" ht="12.75">
      <c r="A139" s="10"/>
      <c r="C139" s="5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s="4" customFormat="1" ht="12.75">
      <c r="A140" s="10"/>
      <c r="C140" s="5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s="4" customFormat="1" ht="12.75">
      <c r="A141" s="10"/>
      <c r="C141" s="5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s="4" customFormat="1" ht="12.75">
      <c r="A142" s="10"/>
      <c r="C142" s="5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s="4" customFormat="1" ht="12.75">
      <c r="A143" s="11"/>
      <c r="C143" s="5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</sheetData>
  <sheetProtection/>
  <mergeCells count="10">
    <mergeCell ref="A8:B8"/>
    <mergeCell ref="A9:A10"/>
    <mergeCell ref="B9:B10"/>
    <mergeCell ref="C9:C10"/>
    <mergeCell ref="A1:C1"/>
    <mergeCell ref="A2:C2"/>
    <mergeCell ref="A3:C3"/>
    <mergeCell ref="A4:C4"/>
    <mergeCell ref="A6:C6"/>
    <mergeCell ref="A7:B7"/>
  </mergeCells>
  <printOptions/>
  <pageMargins left="0.7480314960629921" right="0.3937007874015748" top="0.3937007874015748" bottom="0.393700787401574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ECON_3</cp:lastModifiedBy>
  <cp:lastPrinted>2015-11-30T01:33:08Z</cp:lastPrinted>
  <dcterms:created xsi:type="dcterms:W3CDTF">2002-01-21T07:46:24Z</dcterms:created>
  <dcterms:modified xsi:type="dcterms:W3CDTF">2015-11-30T02:21:26Z</dcterms:modified>
  <cp:category/>
  <cp:version/>
  <cp:contentType/>
  <cp:contentStatus/>
</cp:coreProperties>
</file>